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</sheets>
  <definedNames>
    <definedName name="_xlnm._FilterDatabase" localSheetId="0" hidden="1">Arkusz1!$A$2:$J$170</definedName>
  </definedNames>
  <calcPr calcId="145621" iterateCount="184"/>
</workbook>
</file>

<file path=xl/calcChain.xml><?xml version="1.0" encoding="utf-8"?>
<calcChain xmlns="http://schemas.openxmlformats.org/spreadsheetml/2006/main">
  <c r="H160" i="1" l="1"/>
  <c r="E143" i="1" l="1"/>
  <c r="E131" i="1"/>
  <c r="E121" i="1"/>
  <c r="E107" i="1"/>
  <c r="E76" i="1"/>
  <c r="E74" i="1"/>
  <c r="E71" i="1"/>
  <c r="E48" i="1"/>
  <c r="E47" i="1"/>
  <c r="E44" i="1"/>
  <c r="E43" i="1"/>
  <c r="E42" i="1"/>
  <c r="E41" i="1"/>
  <c r="E40" i="1"/>
  <c r="E37" i="1"/>
  <c r="E36" i="1"/>
  <c r="E35" i="1"/>
  <c r="H158" i="1" l="1"/>
  <c r="H157" i="1"/>
  <c r="H165" i="1"/>
  <c r="H164" i="1"/>
  <c r="H170" i="1" l="1"/>
  <c r="H169" i="1"/>
  <c r="H168" i="1"/>
  <c r="H167" i="1"/>
  <c r="H166" i="1"/>
  <c r="H162" i="1"/>
  <c r="H161" i="1"/>
  <c r="F171" i="1" s="1"/>
  <c r="H159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<sst xmlns="http://schemas.openxmlformats.org/spreadsheetml/2006/main" count="512" uniqueCount="324">
  <si>
    <t xml:space="preserve">OFERTA  NA DOSTAWĘ MATERIAŁÓW PIŚMIENNO-BIUROWYCH ORAZ DROBNEGO SPRZĘTU BIUROWEGO DLA REGIONALNEJ DYREKCJI OCHRONY ŚRODOWISKA W WARSZAWIE W ROKU 2018
Nazwa i adres wykonawcy
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 .
Osoba do kontaktu:. . . . . . . . . . . . . . . . . . . . . . . . . . . . . . . . . . . . . . . . . . . . . . . . . . . . . . . . . . . . . . . . . . . . . . . . . . . . . . 
tel: . . . . . . . . . . . . . . . . . . . . . . . . . . . . 
</t>
  </si>
  <si>
    <t>LP.</t>
  </si>
  <si>
    <t>Przedmiot zamówienia</t>
  </si>
  <si>
    <t>Opis</t>
  </si>
  <si>
    <t>Jednostka miary</t>
  </si>
  <si>
    <t>Razem</t>
  </si>
  <si>
    <t>Łączna cena brutto*</t>
  </si>
  <si>
    <t>Producent / oznaczenie</t>
  </si>
  <si>
    <t>I.MATERIAŁY PIŚMIENNO-BIUROWE</t>
  </si>
  <si>
    <t>Baterie AA</t>
  </si>
  <si>
    <t>Baterie alkaliczne R6 AA 1,5V</t>
  </si>
  <si>
    <t>szt.</t>
  </si>
  <si>
    <t>Baterie AAA</t>
  </si>
  <si>
    <t>Baterie alkaliczne R3 AAA  1,5V</t>
  </si>
  <si>
    <t>akumulator AA</t>
  </si>
  <si>
    <t>Akumulator R6 min. 2600mAh</t>
  </si>
  <si>
    <t>Blok makulaturowy A4 w kratkę</t>
  </si>
  <si>
    <t>Blok makulaturowy w kratkę A4 100-kartkowy, klejony po krótszym boku, kartki białe o gramaturze 70g/m2</t>
  </si>
  <si>
    <t>Blok makulaturowy A5 w kratkę</t>
  </si>
  <si>
    <t>Blok makulaturowy w kratkę A5 100-kartkowy, klejony po krótszym boku, kartki białe o gramaturze 70g/m2</t>
  </si>
  <si>
    <t>Cienkopis czarny</t>
  </si>
  <si>
    <t>Cienkopis z metalową końcówką (odporny na wysychanie tuszu); sześciokątna obudowa, grubość linii 0,4 mm, wentylowana skuwka – czarny</t>
  </si>
  <si>
    <t>Cienkopis czerwony</t>
  </si>
  <si>
    <t>Cienkopis z metalową końcówką (odporny na wysychanie tuszu); sześciokątna obudowa, grubość linii 0,4 mm, wentylowana skuwka – czerwony</t>
  </si>
  <si>
    <t>Cienkopis niebieski</t>
  </si>
  <si>
    <t>Cienkopis z metalową końcówką (odporny na wysychanie tuszu); sześciokątna obudowa, grubość linii 0,4 mm, wentylowana skuwka – niebieski</t>
  </si>
  <si>
    <t>Cienkopis zielony</t>
  </si>
  <si>
    <t>Cienkopis z metalową końcówką (odporny na wysychanie tuszu); sześciokątna obudowa, grubość linii 0,4 mm, wentylowana skuwka – zielony</t>
  </si>
  <si>
    <t xml:space="preserve">szt. </t>
  </si>
  <si>
    <t>Długopis o trwałej obudowie i do stosowania z wymiennymi wkładami</t>
  </si>
  <si>
    <r>
      <rPr>
        <b/>
        <sz val="8"/>
        <rFont val="Times New Roman"/>
        <family val="1"/>
        <charset val="238"/>
      </rPr>
      <t xml:space="preserve">Art. musi uzyskać akceptację przed podpisaniem umowy </t>
    </r>
    <r>
      <rPr>
        <sz val="8"/>
        <rFont val="Times New Roman"/>
        <family val="1"/>
        <charset val="238"/>
      </rPr>
      <t>Długopis z tuszem tradycyjnym, nie żelowym o trwałej obudowie i wymiennych wkładach, np. długopis PENAC BB0502-11 z wkładem niebieskim lub równoważny</t>
    </r>
  </si>
  <si>
    <t>Datownik automatyczny TRODAT 4810</t>
  </si>
  <si>
    <t>Datownik automatyczny TRODAT 4810 lub inny równoważny – w wersji polskiej, do którego wykorzystywane będą wkłady TRODAT 4910</t>
  </si>
  <si>
    <t xml:space="preserve">Dziurkacz </t>
  </si>
  <si>
    <r>
      <rPr>
        <b/>
        <sz val="8"/>
        <color theme="1"/>
        <rFont val="Times New Roman"/>
        <family val="1"/>
        <charset val="238"/>
      </rPr>
      <t>Art. musi uzyskać akceptację przed podpisaniem umowy</t>
    </r>
    <r>
      <rPr>
        <sz val="8"/>
        <color theme="1"/>
        <rFont val="Times New Roman"/>
        <family val="1"/>
        <charset val="238"/>
      </rPr>
      <t>. Dobrej jakości dziurkacz z tworzywa sztucznego z metalowym elementem wzmacniającym dźwignię z możliwością dziurkowania jednorazowo minimum 20 kartek o gramaturze 80g/m2; z ogranicznikiem formatu, np. Dziurkacz Rapid Fashion FC30 30K lub równoważny</t>
    </r>
  </si>
  <si>
    <t>Dziurkacz duży z możliwością dziurkowania do 65 kartek</t>
  </si>
  <si>
    <t xml:space="preserve">Dziurkacz typu LEITZ-5180 - grubość dziurkowania jednorazowo 65 kartek; aluminiowa podstawa i ramię; metalowy, precyzyjny ogranicznik formatu, antypoślizgowa podstawa nie rysująca blatu i ułatwiająca opróżnianie ścinków. 
Wymagana gwarancja – min. 36 miesięcy.
</t>
  </si>
  <si>
    <t>Etykiety samoprzylepne komputerowe na ark.A4: wymiar nalepki 105x37mm</t>
  </si>
  <si>
    <t>opk.</t>
  </si>
  <si>
    <t>Etykiety samoprzylepne komputerowe na ark.A4: wymiar nalepki 105x42,3mm (1 opk = 100 ark)</t>
  </si>
  <si>
    <t>Etykiety samoprzylepne komputerowe na ark.A4: wymiar nalepki 105x48mm (1 opk = 100 ark)</t>
  </si>
  <si>
    <t>Flamastry 12-kolorowe, grubość linii pisania 1,0mm</t>
  </si>
  <si>
    <t>Flamastry 12-kolorowe, z wentylowaną skuwką, odporne na wysychanie, grubość linii pisania 1,0mm</t>
  </si>
  <si>
    <t>kpl.</t>
  </si>
  <si>
    <t>Flamastry dwustronne 12 szt</t>
  </si>
  <si>
    <t xml:space="preserve">Flamastry dwustronne; dwie końcówki cienka i stożkowa umożliwiające uzyskanie 3 rodzajów linii, zatyczki wentylacyjne, intensywne kolory tuszu. 
(1 kpl = 12 szt)
</t>
  </si>
  <si>
    <t xml:space="preserve">Grzbiety do bindownicy 10 mm </t>
  </si>
  <si>
    <t xml:space="preserve">Grzbiety do bindownicy 12,5 mm </t>
  </si>
  <si>
    <t xml:space="preserve">Grzbiety do bindownicy 16 mm </t>
  </si>
  <si>
    <t>Gumka kreślarska</t>
  </si>
  <si>
    <t>Gumka myszka biała</t>
  </si>
  <si>
    <t>Gumka recepturka 8 cm</t>
  </si>
  <si>
    <t>Gumka recepturka o średnicy 80mm</t>
  </si>
  <si>
    <t>kg.</t>
  </si>
  <si>
    <t>Gumka recepturka 12 cm</t>
  </si>
  <si>
    <t>Gumka recepturka o średnicy 120mm</t>
  </si>
  <si>
    <t>Gumka recepturka 15-17 cm</t>
  </si>
  <si>
    <t xml:space="preserve">Gumka recepturka o średnicy od 150mm do 170mm </t>
  </si>
  <si>
    <t>Kalkulator biurkowy duży</t>
  </si>
  <si>
    <t>Wyświetlacz: 12-pozycyjny. Funkcje: podstawowe funkcje matematyczne, pierwiastkowanie, klawisz cofania oraz zaokrąglania wyników. Wymiar: 160 x 155 x 35mm. Zasilanie: podwójne - bateryjne oraz słoneczne</t>
  </si>
  <si>
    <t>Klej biurowy w płynie</t>
  </si>
  <si>
    <t>Klej biurowy w płynie do klejenia papieru, kartonu i zdjęć – pojemność minimum 40 ml</t>
  </si>
  <si>
    <t>Klej biurowy w sztyfcie</t>
  </si>
  <si>
    <t>Klej biurowy w sztyfcie do klejenia papieru, kartonu i zdjęć, nie marszczący papieru – pojemność min. 8g</t>
  </si>
  <si>
    <t>Klipsy archiwizujące plastikowe</t>
  </si>
  <si>
    <t xml:space="preserve">Klips do dokumentów metalowy - wielkość 19mm </t>
  </si>
  <si>
    <t xml:space="preserve">Klips do dokumentów metalowy - wielkość 25mm </t>
  </si>
  <si>
    <t xml:space="preserve">Klips do dokumentów metalowy - wielkość 32mm </t>
  </si>
  <si>
    <t>Klips do dokumentów metalowy - wielkość 41mm</t>
  </si>
  <si>
    <t xml:space="preserve">Klips do dokumentów metalowy - wielkość 51mm </t>
  </si>
  <si>
    <t>Kołonotatnik A5 w kratkę mocowany na spirali</t>
  </si>
  <si>
    <t>Kołonotatnik A5 w kratkę min. 80-kartkowy, mocowany na spirali</t>
  </si>
  <si>
    <t>Koperta biała C4 HK bez okienka</t>
  </si>
  <si>
    <t>Koperta biała C5 HK bez okienka</t>
  </si>
  <si>
    <t>Koperta biała C6 SK bez okienka</t>
  </si>
  <si>
    <t>Koperta biała DL SK z okienkiem</t>
  </si>
  <si>
    <t>Koperta powietrzna do płyt CD (1 opk = 10 szt)</t>
  </si>
  <si>
    <t>Koperta powietrzna  14/D (180x265)</t>
  </si>
  <si>
    <t>Korektor korespondencyjny w płynie</t>
  </si>
  <si>
    <t>Korektor korespondencyjny w płynie z pędzelkiem, na bazie wody, szybkoschnący, pojemność min. 20 ml</t>
  </si>
  <si>
    <t>Korektor korespondencyjny w taśmie (pelikan)</t>
  </si>
  <si>
    <t>Korektor w taśmie w ergonomicznej obudowie. Długość taśmy 12m, szerokość 5mm.</t>
  </si>
  <si>
    <t>Korektor w długopisie</t>
  </si>
  <si>
    <t>Korektor w długopisie, szybkoschnący, pojemność min. 8 ml</t>
  </si>
  <si>
    <t>Kostka kolorowa klejona 85mmx85mmx40mm</t>
  </si>
  <si>
    <t>Karteczki samoprzylepne 51x38mm</t>
  </si>
  <si>
    <t>Karteczki samoprzylepne 38mmx51mm/100kart, kolor żółty</t>
  </si>
  <si>
    <t>Karteczki samoprzylepne 76x51mm</t>
  </si>
  <si>
    <t>Karteczki samoprzylepne 51mmx76mm/100kart, kolor żółty</t>
  </si>
  <si>
    <t>Karteczki samoprzylepne 76x76mm</t>
  </si>
  <si>
    <t>Karteczki samoprzylepne 76mmx76mm/100kart, kolor żółty</t>
  </si>
  <si>
    <t>Kredki ołówkowe 12-kolorowe</t>
  </si>
  <si>
    <t>Kredki ołówkowe 12 kolorowe</t>
  </si>
  <si>
    <t>kpl</t>
  </si>
  <si>
    <r>
      <rPr>
        <b/>
        <sz val="8"/>
        <color theme="1"/>
        <rFont val="Times New Roman"/>
        <family val="1"/>
        <charset val="238"/>
      </rPr>
      <t>Art. musi uzyskać akceptację przed podpisaniem umowy.</t>
    </r>
    <r>
      <rPr>
        <sz val="8"/>
        <color theme="1"/>
        <rFont val="Times New Roman"/>
        <family val="1"/>
        <charset val="238"/>
      </rPr>
      <t xml:space="preserve"> Lampka biurkowa z regulawanym ramieniem górnym i dolnym, opcjonalnie regulowanym kloszem o wysokości od 30 do 40 cm, kabel o długości 150 cm. Żarówka o maksymalnej mocy 40W, ciepła barwa, klasa energetyczna A++</t>
    </r>
  </si>
  <si>
    <t>Linijka 20 cm</t>
  </si>
  <si>
    <t>Linijka 20 cm – wykonana z najwyższej jakości polistyrenu, trwałe, nieścieralne podziałki</t>
  </si>
  <si>
    <t>Linijka 30 cm</t>
  </si>
  <si>
    <t>Linijka 30 cm– wykonana z najwyższej jakości polistyrenu, trwałe, nieścieralne podziałki</t>
  </si>
  <si>
    <t>Linijka 50 cm</t>
  </si>
  <si>
    <t>Linijka 50 cm– wykonana z najwyższej jakości polistyrenu, trwałe, nieścieralne podziałki</t>
  </si>
  <si>
    <t>Magnesy do tablic magnetycznych</t>
  </si>
  <si>
    <t xml:space="preserve">Magnesy do tablic magnetycznych; średnica od 25mm do 30mm; kolor biały 
(1 opk = 12 szt)
</t>
  </si>
  <si>
    <t>Marker – foliopis (do płyt CD)</t>
  </si>
  <si>
    <t>Marker – foliopis do płyt CD, szerokość linii pisania 0,4mm, nieścieralny i wodoodporny tusz o neutralnym zapachu</t>
  </si>
  <si>
    <t>Marker zwykły czarny ze ściętą końcówką</t>
  </si>
  <si>
    <t>Marker permanentny czarny- marker wodoodporny, ze ściętą końcówką, nadający się na metal, szkło, plastik, gumę i gruby papier. Szybkoschnący, bezzapachowy. Grubość linii pisania od 1,2mm do 4,5mm.</t>
  </si>
  <si>
    <t>Marker zwykły czerwony ze ściętą końcówką</t>
  </si>
  <si>
    <t>Marker permanentny czerwony- marker wodoodporny, ze ściętą końcówką, nadający się na metal, szkło, plastik, gumę i gruby papier. Szybkoschnący, bezzapachowy. Grubość linii pisania od 1,2mm do 4,5mm.</t>
  </si>
  <si>
    <t>Marker zwykły zielony ze ściętą końcówką</t>
  </si>
  <si>
    <t>Marker permanentny zielony- marker wodoodporny, ze ściętą końcówką, nadający się na metal, szkło, plastik, gumę i gruby papier. Szybkoschnący, bezzapachowy. Grubość linii pisania od 1,2mm do 4,5mm.</t>
  </si>
  <si>
    <t>Marker zwykły niebieski ze ściętą końcówką</t>
  </si>
  <si>
    <t>Marker permanentny niebieski- marker wodoodporny, ze ściętą końcówką, nadający się na metal, szkło, plastik, gumę i gruby papier. Szybkoschnący, bezzapachowy. Grubość linii pisania od 1,2mm do 4,5mm.</t>
  </si>
  <si>
    <t>Marker zwykły czarny z okrągłą końcówką</t>
  </si>
  <si>
    <t>Marker permanentny czarny- marker wodoodporny, z okrągłą końcówką, nadający się na metal, szkło, plastik, gumę i gruby papier. Szybkoschnący, bezzapachowy. Grubość linii pisania od 1,5mm do 2,5mm.</t>
  </si>
  <si>
    <t>Marker zwykły czerwony z okrągłą końcówką</t>
  </si>
  <si>
    <t>Marker permanentny czerwony- marker wodoodporny, z okrągłą końcówką, nadający się na metal, szkło, plastik, gumę i gruby papier. Szybkoschnący, bezzapachowy. Grubość linii pisania od 1,5mm do 2,5mm.</t>
  </si>
  <si>
    <t>Marker zwykły niebieski z okrągłą końcówką</t>
  </si>
  <si>
    <t>Marker permanentny niebieski- marker wodoodporny, okrągłą końcówką, nadający się na metal, szkło, plastik, gumę i gruby papier. Szybkoschnący, bezzapachowy. Grubość linii pisania od 1,5mm do 2,5mm.</t>
  </si>
  <si>
    <t>Marker zwykły zielony z okrągłą końcówką</t>
  </si>
  <si>
    <t>Marker permanentny zielony- marker wodoodporny, okrągłą końcówką, nadający się na metal, szkło, plastik, gumę i gruby papier. Szybkoschnący, bezzapachowy. Grubość linii pisania od 1,5mm do 2,5mm.</t>
  </si>
  <si>
    <t>Naklejki etykiety samoprzylepne</t>
  </si>
  <si>
    <t>Nożyczki duże metalowe</t>
  </si>
  <si>
    <t>Nożyczki metalowe duże 25-28 cm z ostrzem ze stali nierdzewnej, z wyprofilowaną rękojeścią z niełamliwego plastiku zapewniającą trwałość, nożyczki przeznaczone do cięcia papieru, folii i kartonu</t>
  </si>
  <si>
    <t>Nożyczki małe metalowe</t>
  </si>
  <si>
    <t>Nożyczki metalowe małe 15-17 cm z ostrzem ze stali nierdzewnej, z wyprofilowaną rękojeścią z niełamliwego plastiku zapewniającą trwałość, nożyczki przeznaczone do cięcia papieru, folii i kartonu</t>
  </si>
  <si>
    <t>Obwoluta A4 z klapką</t>
  </si>
  <si>
    <t>Ofertówka A4</t>
  </si>
  <si>
    <t>Okładka do bindownicy kolorowa skóropodobna</t>
  </si>
  <si>
    <t>Okładka do bindownicy kolorowa skóropodobna  (1 opk = 100 szt)</t>
  </si>
  <si>
    <t xml:space="preserve">Okładka do bindownicy przeźroczysta </t>
  </si>
  <si>
    <t>Okładka do bindownicy przeźroczysta min. 150 micronów (1 opk = 100 szt)</t>
  </si>
  <si>
    <t>Ołówek automatyczny w oprawie z tworzywa sztucznego 0,5 mm</t>
  </si>
  <si>
    <t>Ołówek automatyczny 0,5 mm; w oprawie z tworzywa sztucznego z gumowym uchwytem i gumką do ścierania</t>
  </si>
  <si>
    <t xml:space="preserve">Ołówek grafitowy w oprawie drewnianej </t>
  </si>
  <si>
    <t>Ołówek grafitowy w oprawie drewnianej bez gumki o twardości HB</t>
  </si>
  <si>
    <t>Pinezki do tablic korkowych</t>
  </si>
  <si>
    <t>Pinezki do tablicy korkowej (1 opk = 50 szt)</t>
  </si>
  <si>
    <t>Pióro żelowe - kolor czarny, grubość linii pisania 0,3mm</t>
  </si>
  <si>
    <t>Pióro żelowe – kolor czarny na wymienne wkłady; przezroczysty korpus z wygodnym gumowym uchwytem.; grubość linii pisania 0,3 mm.</t>
  </si>
  <si>
    <t>Pióro żelowe - kolor czerwony, grubość linii pisania 0,3mm</t>
  </si>
  <si>
    <t>Pióro żelowe – kolor czerwony na wymienne wkłady; przezroczysty korpus z wygodnym gumowym uchwytem.; grubość linii pisania 0,3 mm.</t>
  </si>
  <si>
    <t>Pióro żelowe - kolor niebieski, grubość linii pisania 0,3mm</t>
  </si>
  <si>
    <t>Pióro żelowe – kolor niebieski na wymienne wkłady; przezroczysty korpus z wygodnym gumowym uchwytem.; grubość linii pisania 0,3 mm.</t>
  </si>
  <si>
    <t>Pióro żelowe - kolor zielony, grubość linii pisania 0,3mm</t>
  </si>
  <si>
    <t>Pióro żelowe – kolor zielony na wymienne wkłady; przezroczysty korpus z wygodnym gumowym uchwytem.; grubość linii pisania 0,3 mm.</t>
  </si>
  <si>
    <t>Podkłady do pisania z klipsem A4</t>
  </si>
  <si>
    <t>Deska z wysokiej jakości polistyrenu (PP), do bezpiecznego przytrzymania dokumentów, mocny metalowy klips</t>
  </si>
  <si>
    <t>Podkłady na biurko z kalendarzem  na caly rok oraz podziałem na dni tygodnia</t>
  </si>
  <si>
    <t xml:space="preserve">Podkłady na biurko z kalendarzem na 2011r. oraz podziałem na dni tygodnia, ilość kart 50 – papier offset biały o gramaturze min. 70g/m2, z ochronną listwą z tworzywa sztucznego.
Format mieszczący się w następujących przedziałach: /540mm-590mm/  x  /340mm-390mm/
</t>
  </si>
  <si>
    <t>Pojemnik na czasopisma formatu A4 wykonany z PCV</t>
  </si>
  <si>
    <t>Składany pojemnik na czasopisma wykonany z PCV na dokumenty formatu A4; grzbiet pojemnika posiadający dwustronną etykietę opisową oraz otwór na palec ułatwiający zdejmowanie pojemnika; szerokość grzbietu od 60mm do 80mm.</t>
  </si>
  <si>
    <t>Koszulka na dokumenty A4 (poszetka)</t>
  </si>
  <si>
    <t>Poszetka A4 (koszulka) do wpinania do segregatora krystaliczna, folia grubości min. 50 micronów (1 opk = 100 szt.)</t>
  </si>
  <si>
    <t>Pudła archiwizacyjne</t>
  </si>
  <si>
    <t>Pudło archiwizacyjne o wymiarach 100x339x298, produkt bezkwasowy</t>
  </si>
  <si>
    <t>Półka biurowa koloru dymnego</t>
  </si>
  <si>
    <t>Półka biurowa plastikowa – szuflada wykonana z wysokiej jakości plastiku (kolor biały, przezroczysty),  antypoślizgowe zabezpieczenie, z możliwością ustawienia jednej półki na drugą, na dokumenty formatu A4; z przodu półki miejsce do zamocowania etykiety opisowej (półki typu Leitz Plus)</t>
  </si>
  <si>
    <t>Przekładki do segregatora formatu A4.</t>
  </si>
  <si>
    <t xml:space="preserve">Przekładki do segregatora formatu A4, kartonowe, pierwsza strona - karta informacyjno-opisowa (podział na 10 sekcji), przekładki gładkie, niezadrukowane, dwustronnie kolorowe, w 10 kolorach 
(1 opk. = minimum 10 wkładek A4)
</t>
  </si>
  <si>
    <t>Przybornik na biurko z krystalicznie przezroczystego akrylu</t>
  </si>
  <si>
    <t xml:space="preserve">Przybornik na biurko z krystalicznie przezroczystego akrylu; praktycznie rozmieszczone przegrody umożliwiają uporządkowane przechowywanie wszelkich niezbędnych na biurku drobiazgów typu spinacze, gumki, długopisy, pisaki, kartki na notatki.
•  4 przegrody na akcesoria piszące 
•  1 przegroda na karteczki 
•  1 przegroda na wizytówki, gumki i drobne akcesoria 
•  (szer. x gł. x wys.) min. 147 mm x 100mm x 100 mm
</t>
  </si>
  <si>
    <t>Rozszywasz</t>
  </si>
  <si>
    <t>Rozszywasz do wszystkich typów zszywek, wyposażony w blokadę</t>
  </si>
  <si>
    <t>Segregator A5 niebieski</t>
  </si>
  <si>
    <t>Segregator A5 z dźwignią, z wymienną dwustronną etykietą oraz okutym otworem na palce ułatwiającym wyjmowanie z półki. Szerokość grzbietu od 50mm do 80mm.</t>
  </si>
  <si>
    <t>Segregator A5 zielony</t>
  </si>
  <si>
    <t>Segregator A5 czerwony</t>
  </si>
  <si>
    <t>Segregator A5 czarny</t>
  </si>
  <si>
    <t>Segregator PP A4 z dźwignią; szerokość grzbietu 40-50mm żółty</t>
  </si>
  <si>
    <t>Segregator PP A4 z dźwignią, z wymienną dwustronną etykietą oraz okutym otworem na palce ułatwiającym wyjmowanie z półki. Dolne krawędzie posiadające metalowe okucia chroniące przed zniszczeniem okładek. Szerokość grzbietu od 40mm do 50mm.</t>
  </si>
  <si>
    <t>Segregator PP A4 z dźwignią; szerokość grzbietu 40-50mm  czerwony</t>
  </si>
  <si>
    <t>Segregator PP A4 z dźwignią; szerokość grzbietu 40-50mm  niebieski</t>
  </si>
  <si>
    <t>Segregator PP A4 z dźwignią; szerokość grzbietu 40-50mm zielony</t>
  </si>
  <si>
    <t>Segregator PP A4 z dźwignią; szerokość grzbietu 70-80mm niebieski</t>
  </si>
  <si>
    <t>Segregator PP A4 z dźwignią, z wymienną dwustronną etykietą oraz okutym otworem na palce ułatwiającym wyjmowanie z półki. Dolne krawędzie posiadające metalowe okucia chroniące przed zniszczeniem okładek. Szerokość grzbietu od 70mm do 80mm.</t>
  </si>
  <si>
    <t>Segregator PP A4 z dźwignią; szerokość grzbietu 70-80mm zielony</t>
  </si>
  <si>
    <t>Segregator PP A4 z dźwignią; szerokość grzbietu 70-80mm czarnyczarny</t>
  </si>
  <si>
    <t>Skoroszyt papierowy wpinany do segregatora</t>
  </si>
  <si>
    <t>Skoroszyt PCV wpinany do segregatora czerwony</t>
  </si>
  <si>
    <t>Skoroszyt PCV wpinany do segregatora zielony</t>
  </si>
  <si>
    <t>Skoroszyt PCV wpinany do segregatora niebieski</t>
  </si>
  <si>
    <t>Skoroszyt PCV wpinany do segregatora żółty</t>
  </si>
  <si>
    <t>Skoroszyt PCV czerwony</t>
  </si>
  <si>
    <t>Skoroszyt PCV zielony</t>
  </si>
  <si>
    <t>Skoroszyt PCV niebieski</t>
  </si>
  <si>
    <t>Skoroszyt PCV żółty</t>
  </si>
  <si>
    <t>Skorowidz formatu 2/3 A5 na spirali do zapisywania danych teleadresowych</t>
  </si>
  <si>
    <t>Skorowidz formatu 2/3 A5 na spirali; w linię; w twardej oprawie; z indeksem alfabetycznym; min. 60-kartkowy, do zapisywania danych teleadresowych.</t>
  </si>
  <si>
    <t>Spinacz krzyżowy 41mm</t>
  </si>
  <si>
    <t xml:space="preserve">Spinacz biurowy krzyżowy – wielkość 41mm
(1 opk = 100 szt)
</t>
  </si>
  <si>
    <t>Spinacz mały 28mm</t>
  </si>
  <si>
    <t xml:space="preserve">Spinacz biurowy okrągły – wielkość 28mm
(1 opk = 100 szt)
</t>
  </si>
  <si>
    <t>Spinacz duży 50mm</t>
  </si>
  <si>
    <t xml:space="preserve">Spinacz biurowy okrągły – wielkość 50mm
(1 opk = 100 szt)
</t>
  </si>
  <si>
    <t xml:space="preserve">Spinacz trójkątny 28mm </t>
  </si>
  <si>
    <t xml:space="preserve">Spinacz biurowy trójkątny – wielkość 28mm
(1 opk = 100 szt)
</t>
  </si>
  <si>
    <t>Sznurek jutowy pakowy</t>
  </si>
  <si>
    <t>Sznurek jutowy  do pakowania grubość sznurka min. 2,5mm; waga kłębka min. 0,5 kg</t>
  </si>
  <si>
    <t>Taśma biurowa 18/20 mm</t>
  </si>
  <si>
    <t>Taśma biurowa 18/20 mm na odrywaczu</t>
  </si>
  <si>
    <t>Taśma biurowa przezroczysta 
18 mmx20 m na podajniku</t>
  </si>
  <si>
    <t>Taśma dwustronna na odrywaczu</t>
  </si>
  <si>
    <t>Taśma dwustronna: przezroczysta taśma do łączenia papieru, folii, klisz, na podajniku, w rozmiarze 12mm x 6,3m</t>
  </si>
  <si>
    <t>Taśma pakowa samoprzylepna 48/50</t>
  </si>
  <si>
    <t>Taśma pakowa mocna, cichoodwijalna 66m szer.50mm, brązowa</t>
  </si>
  <si>
    <t>Teczka korespondencyjna</t>
  </si>
  <si>
    <t>Teczka do podpisu 20-częściowa na dokumenty formatu A4, okładka z tektury o gramaturze 1200 g/m2 powlekana sztuczną skórą, 20 przegródek uławiających umieszczanie dokumentów ze specjalnymi otworami na stronach, gramatura wewnętrznych okładek 450 g/m2</t>
  </si>
  <si>
    <t>Teczka skrzydłowa na gumkę formatu A4 żółta</t>
  </si>
  <si>
    <t>Teczka skrzydłowa na gumkę formatu A4, wykonana z twardej i sztywnej tektury pokrytej okleiną PCV, szerokość grzbietu od 25 mm do 40 mm</t>
  </si>
  <si>
    <t>Teczka skrzydłowa na gumkę formatu A4 czerwona</t>
  </si>
  <si>
    <t>Teczka skrzydłowa na gumkę formatu A4 zielona</t>
  </si>
  <si>
    <t>Teczka skrzydłowa na gumkę formatu A4 granatowa</t>
  </si>
  <si>
    <t>Teczka skrzydłowa na gumkę formatu A4 czarna</t>
  </si>
  <si>
    <t xml:space="preserve">Teczka wiązana kartonowa biała </t>
  </si>
  <si>
    <t xml:space="preserve">Teczka kartonowa czarna z gumką </t>
  </si>
  <si>
    <t>Teczka z gumką wykonana z tektury o zwiększonej gramaturze i sztywności (gramatura papieru nie mniejsza niż 350g/m2), powlekana folią polipropylenową, trzy zakładki chroniące dokumenty przed wypadaniem, podwójna perforacja do zwiększenia grzbietu od 10mm do 20 mm</t>
  </si>
  <si>
    <t xml:space="preserve">Teczka kartonowa zielona z gumką </t>
  </si>
  <si>
    <t xml:space="preserve">Teczka kartonowa żółta z gumką </t>
  </si>
  <si>
    <t>Teczka na dokumenty A4, 6 przegródek z indeksami, zamykana na gumkę</t>
  </si>
  <si>
    <t>Temperówka metalowa pojedyncza</t>
  </si>
  <si>
    <t>Tusz do stempli czarny</t>
  </si>
  <si>
    <t>Tusz do stempli – czarny pojemność min. 30 ml</t>
  </si>
  <si>
    <t xml:space="preserve">Tusz do stempli czerwony </t>
  </si>
  <si>
    <t>Tusz do stempli – czerwony, pojemność min. 30 ml</t>
  </si>
  <si>
    <t>Tusz do stempli niebieski</t>
  </si>
  <si>
    <t>Tusz do stempli – niebieski, pojemność min. 30 ml</t>
  </si>
  <si>
    <t xml:space="preserve">Wkłady do długopisu  </t>
  </si>
  <si>
    <r>
      <rPr>
        <b/>
        <sz val="8"/>
        <color theme="1"/>
        <rFont val="Times New Roman"/>
        <family val="1"/>
        <charset val="238"/>
      </rPr>
      <t>Art. musi uzyskać akceptację przed podpisaniem umowy</t>
    </r>
    <r>
      <rPr>
        <sz val="8"/>
        <color theme="1"/>
        <rFont val="Times New Roman"/>
        <family val="1"/>
        <charset val="238"/>
      </rPr>
      <t>. Wkład do długopisu dostarczonego w ramach tego zamówienia w kolorze niebieskim</t>
    </r>
  </si>
  <si>
    <r>
      <rPr>
        <b/>
        <sz val="8"/>
        <color theme="1"/>
        <rFont val="Times New Roman"/>
        <family val="1"/>
        <charset val="238"/>
      </rPr>
      <t>Art. musi uzyskać akceptację przed podpisaniem umowy</t>
    </r>
    <r>
      <rPr>
        <sz val="8"/>
        <color theme="1"/>
        <rFont val="Times New Roman"/>
        <family val="1"/>
        <charset val="238"/>
      </rPr>
      <t>. Wkład do długopisu dostarczonego w ramach tego zamówienia w kolorze czarnym</t>
    </r>
  </si>
  <si>
    <t>Wąsy skoroszytowe</t>
  </si>
  <si>
    <t>Wkład do trodata 4911 czerwony</t>
  </si>
  <si>
    <t>Wkład do trodata 4912 czerwony</t>
  </si>
  <si>
    <t>Wkład do trodata 4913 czerwony</t>
  </si>
  <si>
    <t>Wkłady do ołówka automatycznego 0,5 mm (1 opk = 12 szt)</t>
  </si>
  <si>
    <t>Wkłady do ołówka automatycznego 0,5 mm (1 opk = 12 grafitów)</t>
  </si>
  <si>
    <t>Zakreślacz fluorescencyjny różowy</t>
  </si>
  <si>
    <t>Marker fluoroscencyjny różowy ze ściętą końcówką, szerokość linii pisania od 3 do 5mm; do pisania po wszystkich rodzajach papieru, w tym samokopiującym i faksowym</t>
  </si>
  <si>
    <t>Zakreślacz fluoroscencyjny zielony</t>
  </si>
  <si>
    <t>Marker fluoroscencyjny zielony ze ściętą końcówką, szerokość linii pisania od 3 do 5mm; do pisania po wszystkich rodzajach papieru, w tym samokopiującym i faksowym</t>
  </si>
  <si>
    <t>Zakreślacz fluoroscencyjny żółty</t>
  </si>
  <si>
    <t>Marker fluoroscencyjny żółty ze ściętą końcówką, szerokość linii pisania od 3 do 5mm; do pisania po wszystkich rodzajach papieru, w tym samokopiującym i faksowym</t>
  </si>
  <si>
    <t>Zakreślacz fluoroscencyjny niebieski</t>
  </si>
  <si>
    <t>Marker fluoroscencyjny niebieski ze ściętą końcówką, szerokość linii pisania od 3 do 5mm; do pisania po wszystkich rodzajach papieru, w tym samokopiującym i faksowym</t>
  </si>
  <si>
    <t>Zakreślacz fluorescencyjny pomarańczowy</t>
  </si>
  <si>
    <t>Marker fluoroscencyjny pomarańczowy ze ściętą końcówką, szerokość linii pisania od 3 do 5mm; do pisania po wszystkich rodzajach papieru, w tym samokopiującym i faksowym</t>
  </si>
  <si>
    <t>Zeszyt - brulion A5 twarda oprawa  96 kart.</t>
  </si>
  <si>
    <t>Zeszyt A5 min. 96-kartkowy, w kratkę, kartki białe o gramaturze 70g/m2, okładka twarda</t>
  </si>
  <si>
    <t>Zszywacz biurowy</t>
  </si>
  <si>
    <r>
      <rPr>
        <b/>
        <sz val="8"/>
        <color theme="1"/>
        <rFont val="Times New Roman"/>
        <family val="1"/>
        <charset val="238"/>
      </rPr>
      <t>Art. musi uzyskać akceptację przed podpisaniem umowy</t>
    </r>
    <r>
      <rPr>
        <sz val="8"/>
        <color theme="1"/>
        <rFont val="Times New Roman"/>
        <family val="1"/>
        <charset val="238"/>
      </rPr>
      <t>. Dobrej jakości zszywacz z tworzywa sztucznego (część mechaniczna z metalu) do zszywania jednorazowo minimum 25 kartek, na zszywki 24/6, np. Zszywacz Rapid Fashion F16 20K lub równoważny</t>
    </r>
  </si>
  <si>
    <t>Zszywacz do grubych plików</t>
  </si>
  <si>
    <t>Zszszywanie bezproblemowe plików do 100 kartek 80 g/m2, gwarancja min 2 lata, głębokość zszywania do 64 mm, metalowa konstrukcja, stabilna podstawa nierysująca podłoża, na zszywki 6, 8, 10, 12,</t>
  </si>
  <si>
    <t>Zszywki 23/10 (do 70 kartek) 1 opk = 1000 szt</t>
  </si>
  <si>
    <t>Zszywki 23/10 (1 opk = 1000 szt)</t>
  </si>
  <si>
    <t>Zszywki 23/8 (do 50 kartek) 1 opk = 1000 szt</t>
  </si>
  <si>
    <t>Zszywki 23/8 (1 opk = 1000 szt)</t>
  </si>
  <si>
    <t>Zszywki 23/6 (do 30 kartek) 1 opk = 1000 szt</t>
  </si>
  <si>
    <t>Zszywki 23/6 (1 opk = 1000 szt)</t>
  </si>
  <si>
    <t>Zszywki zwykłe 24/6 (1 opk = 1000 szt)</t>
  </si>
  <si>
    <t>Mocne zszywki zwykłe 24/6 do przeszycia minimum 20 kartek o gramaturze 80 gr/m2 (1 opk = 1000 szt)</t>
  </si>
  <si>
    <t>Polecenie wyjazdu służbowego</t>
  </si>
  <si>
    <t>Typ Os-232</t>
  </si>
  <si>
    <t>zeszyt</t>
  </si>
  <si>
    <t>II. AKCESORIA KOMPUTEROWE</t>
  </si>
  <si>
    <t>Pen drive 16 GB</t>
  </si>
  <si>
    <t xml:space="preserve">Pen drive 16 GB (flesh memory) 24 msc. gwarancji </t>
  </si>
  <si>
    <t>Płyta CD-R</t>
  </si>
  <si>
    <t>Płyta CD-R (1 opk = box 25 szt)</t>
  </si>
  <si>
    <t>opk</t>
  </si>
  <si>
    <t>Płyta DVD-R</t>
  </si>
  <si>
    <t>Płyta DVD-R (1 opk = box 25 szt)</t>
  </si>
  <si>
    <t>Pianka do czyszczenia monitorów TFT/LCD antystatyczna</t>
  </si>
  <si>
    <t>Chusteczki do czyszczenia LCD</t>
  </si>
  <si>
    <t>Chusteczki z mikrofibry nasączone środkiem czyszczącym, antybakteryjnym, antystatycznym  nie zawierającym alkoholu.</t>
  </si>
  <si>
    <t xml:space="preserve">Sprężone powietrze </t>
  </si>
  <si>
    <t>Żelowa podkładka pasująca do myszy optycznych i tradycyjnych. Gumowy spód uniemożliwia mimichodne przemieszczanie.</t>
  </si>
  <si>
    <t>RAZEM:</t>
  </si>
  <si>
    <t>Lampka biurkowa z żarówką (zakup na potrzeby realizacji projektu POIiŚ)</t>
  </si>
  <si>
    <t>Obwoluta A4 z klapką z rozszerzanymi bokami i dnem ( w tym 50 szt.  na potrzeby realizacji projektu POIiŚ)</t>
  </si>
  <si>
    <t xml:space="preserve">Obwoluta plastikowa z klapką formatu A4, z możliwością wpięcia do segregatora, grubość folii min 170 micronów, z rozszerzanymi bokami i dnem - do przechowywania grubych plików dokumentów do 60 kartek
</t>
  </si>
  <si>
    <t>Teczka kartonowa zielona z gumką (zakup na potrzeby realizacji projektu POIiŚ)</t>
  </si>
  <si>
    <t>Teczka segregująca A4, 6 przekładek, kolor niebieski (zakup na potrzeby realizacji projektu POIiŚ)</t>
  </si>
  <si>
    <t>Podkładki żelowe pod nadgarstek (w tym 1 szt. na potrzeby realizacji projektu POIiŚ)</t>
  </si>
  <si>
    <t xml:space="preserve">Kolorowe przekładki do segregatora wykonane z kartonu o gramaturze min. 170g/m2 o wymiarach 240mm x 105mm (10 kolorów).
</t>
  </si>
  <si>
    <t xml:space="preserve">Koperta brązowa B-4 RBD HK 130g - wymiary 250mmx353mmx40mm  </t>
  </si>
  <si>
    <t xml:space="preserve">Koperta do płyt CD z okrągłym okienkiem o gramaturze 80g/m2 
</t>
  </si>
  <si>
    <t>szt</t>
  </si>
  <si>
    <t>Kostka  papierowa klejona na notatki (w tym 3 szt.  na potrzeby realizacji projektu POIiŚ)</t>
  </si>
  <si>
    <t>Koperta do płyt CD z okienkiem (w tym 50 szt.  na potrzeby realizacji projektu POIiŚ)</t>
  </si>
  <si>
    <t>Koperta brązowa B-4 RBD HK 130g (w tym 50 szt. na potrzeby realizacji projektu POIiŚ)</t>
  </si>
  <si>
    <t>Ilość sztuk w opakowaniu zbiorczym - jeżeli dotyczy</t>
  </si>
  <si>
    <t>Etykiety komputerowe samoprzylepne na arkuszu A4 – wymiar pojedynczej nalepki: 105mm x 36mm; etykiety muszą być przystosowane do nadruku w drukarkach laserowych, atramentowych; naroża proste  (1 arkusz A4 = 1 sztuka)</t>
  </si>
  <si>
    <t>Etykiety komputerowe samoprzylepne na arkuszu A4 – wymiar pojedynczej nalepki: 105mm x 45mm; etykiety muszą być przystosowane do nadruku w drukarkach laserowych, atramentowych; naroża proste  (1 arkusz A4 = 1 sztuka)</t>
  </si>
  <si>
    <t>Etykiety komputerowe samoprzylepne na arkuszu A4 – wymiar pojedynczej nalepki: 105mm x 48mm; etykiety muszą być przystosowane do nadruku w drukarkach laserowych, atramentowych; naroża proste  (1 arkusz A4 = 1 sztuka)</t>
  </si>
  <si>
    <t xml:space="preserve">Klipsy, plastikowe wąsy do archiwizacji dokumentów </t>
  </si>
  <si>
    <t xml:space="preserve">Klips do dokumentów metalowy – wielkość: 19mm </t>
  </si>
  <si>
    <t xml:space="preserve">Klips do dokumentów metalowy – wielkość: 25mm </t>
  </si>
  <si>
    <t xml:space="preserve">Klips do dokumentów metalowy – wielkość: 32mm </t>
  </si>
  <si>
    <t>Klips do dokumentów metalowy – wielkość: 41mm )</t>
  </si>
  <si>
    <t>Klips do dokumentów metalowy – wielkość: 51mm</t>
  </si>
  <si>
    <t>Kolorowe przekładki do segregatora wykonane z kartonu - format 1/3 A4  ( w tym 100 szt. na potrzeby realizacji projektu POIiŚ)</t>
  </si>
  <si>
    <t>Koperta biała B5 HK bez okienka ( w tym 50 szt. na potrzeby realizacji projektu POIiŚ)</t>
  </si>
  <si>
    <t xml:space="preserve">Koperta biała B5 HK bez okienka, z paskiem o wymiarach 176mm x 250mm
</t>
  </si>
  <si>
    <t xml:space="preserve">Koperta biała C4 HK bez okienka, z paskiem o wymiarach 229mm x 324mm
</t>
  </si>
  <si>
    <t xml:space="preserve">Koperta biała DL SK o wymiarach 110mm x 220 mm, z okienkiem 45 x 90 mm, 
</t>
  </si>
  <si>
    <t xml:space="preserve">Koperta biała C6 SK bez okienka, o wymiarach 114mm x 162mm
</t>
  </si>
  <si>
    <t xml:space="preserve">Koperta biała C5 HK bez okienka, z paskiem o wymiarach 162mm x 229mm
</t>
  </si>
  <si>
    <t xml:space="preserve">Koperta powietrzna (bąbelkowa) biała do płyt CD – samoklejąca z paskiem
</t>
  </si>
  <si>
    <t xml:space="preserve">Koperta powietrzna (bąbelkowa) biała  14/D (180x265)
</t>
  </si>
  <si>
    <t>Naklejki etykiety samoprzylepne, format A6 (1formatka A6=1 sztuka)</t>
  </si>
  <si>
    <t xml:space="preserve">Obwoluta plastikowa z klapką, z możliwością wpięcia do segregatora, formatu A4, grubość folii min. 120 micronów.
</t>
  </si>
  <si>
    <t xml:space="preserve">Ofertówka przeźroczysta, krystaliczna, otwierana od góry i prawej strony; zaokrąglone narożniki; format A4, grubość od 90 do 105 micronów.
</t>
  </si>
  <si>
    <t xml:space="preserve">Skoroszyt kartonowy pełny, wpinany do segregatora (oczkowy), format A4; wykonany z kartonu o gramaturze 250g/m2, biały
</t>
  </si>
  <si>
    <t xml:space="preserve">Skoroszyt PCV wpinany do segregatora formatu A4 – pierwsza strona przezroczysta, druga kolorowa, z papierowym paskiem wzdłuż krawędzi do opisu zawartości teczki, metalowe wąsy
</t>
  </si>
  <si>
    <t xml:space="preserve">Skoroszyt PCV – pierwsza strona przezroczysta, druga kolorowa, z papierowym paskiem wzdłuż krawędzi do opisu zawartości teczki, metalowe wąsy 
</t>
  </si>
  <si>
    <t xml:space="preserve">Taśma biurowa przezroczysta 18 mmx20 m
</t>
  </si>
  <si>
    <t xml:space="preserve">Teczka kartonowa biała wiązana – tektura o gramaturze min. 250 g/m2:
1) trwałe, elastycznie i symetrycznie wklejone 4 bigi na bokach i zakładkach umożliwiających włożenie dokumentacji o grubości do 35mm;
2) tasiemka bawełniana trwale wklejona, zabezpieczona przed urwaniem i strzępieniem na końcach;
3) troczki umożliwiają trwałe zawiązywanie.
</t>
  </si>
  <si>
    <t xml:space="preserve">Wkłady do segregatora A5 białe w kratkę 
</t>
  </si>
  <si>
    <t>Zakładki samoprzylepne indeksujące wykonane z folii - zestaw 4 kolorów</t>
  </si>
  <si>
    <t>Zakładki samoprzylepne indeksujące wykonane z folii o wymiarze min. 12mmx 43mm, z możliwością robienia na nich zapisów oraz ich wielokrotnego naklejania, min. 4 kolory x 35 szt.</t>
  </si>
  <si>
    <t>Wąsy skoroszytowe do segregatora (mechanizm skoroszytowy wykonany z PP z metalową blaszką)</t>
  </si>
  <si>
    <t xml:space="preserve">Wkład do segregatora A5 białe w kratkę 50 kartkowy- </t>
  </si>
  <si>
    <t>Cena netto 
za jednostkę miary</t>
  </si>
  <si>
    <t>Cena brutto 
za jednostkę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</si>
</sst>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2" borderId="0" xfId="0" applyFill="1"/>
    <xf numFmtId="0" fontId="0" fillId="2" borderId="1" xfId="0" applyFill="1" applyBorder="1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locked="0"/>
    </xf>
    <xf numFmtId="44" fontId="3" fillId="2" borderId="2" xfId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wrapText="1"/>
    </xf>
    <xf numFmtId="44" fontId="3" fillId="2" borderId="2" xfId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vertical="center" wrapText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 hidden="1"/>
    </xf>
    <xf numFmtId="0" fontId="3" fillId="2" borderId="3" xfId="0" applyFont="1" applyFill="1" applyBorder="1" applyAlignment="1" applyProtection="1">
      <alignment horizontal="center" vertical="center" wrapText="1"/>
      <protection locked="0" hidden="1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right" vertical="center" wrapText="1"/>
      <protection locked="0"/>
    </xf>
    <xf numFmtId="0" fontId="3" fillId="2" borderId="7" xfId="0" applyFont="1" applyFill="1" applyBorder="1" applyAlignment="1" applyProtection="1">
      <alignment horizontal="right" vertical="center" wrapText="1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wrapText="1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2"/>
  <sheetViews>
    <sheetView tabSelected="1" topLeftCell="A157" zoomScaleNormal="100" workbookViewId="0">
      <selection activeCell="H2" sqref="H2"/>
    </sheetView>
  </sheetViews>
  <sheetFormatPr defaultRowHeight="15" x14ac:dyDescent="0.25"/>
  <cols>
    <col min="1" max="1" width="4.42578125" customWidth="1"/>
    <col min="2" max="2" width="18" customWidth="1"/>
    <col min="3" max="3" width="27.28515625" customWidth="1"/>
    <col min="4" max="4" width="5.42578125" customWidth="1"/>
    <col min="5" max="5" width="6.85546875" customWidth="1"/>
    <col min="6" max="7" width="11.7109375" customWidth="1"/>
    <col min="8" max="8" width="11.28515625" customWidth="1"/>
    <col min="9" max="9" width="18" customWidth="1"/>
  </cols>
  <sheetData>
    <row r="1" spans="1:11" ht="96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92.25" x14ac:dyDescent="0.2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322</v>
      </c>
      <c r="G2" s="9" t="s">
        <v>323</v>
      </c>
      <c r="H2" s="9" t="s">
        <v>6</v>
      </c>
      <c r="I2" s="9" t="s">
        <v>7</v>
      </c>
      <c r="J2" s="9" t="s">
        <v>290</v>
      </c>
      <c r="K2" s="10"/>
    </row>
    <row r="3" spans="1:11" x14ac:dyDescent="0.25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11"/>
      <c r="K3" s="10"/>
    </row>
    <row r="4" spans="1:11" x14ac:dyDescent="0.25">
      <c r="A4" s="7">
        <v>1</v>
      </c>
      <c r="B4" s="1" t="s">
        <v>9</v>
      </c>
      <c r="C4" s="5" t="s">
        <v>10</v>
      </c>
      <c r="D4" s="3" t="s">
        <v>11</v>
      </c>
      <c r="E4" s="6">
        <v>30</v>
      </c>
      <c r="F4" s="12">
        <v>0</v>
      </c>
      <c r="G4" s="12">
        <v>0</v>
      </c>
      <c r="H4" s="13">
        <f>E4*F4</f>
        <v>0</v>
      </c>
      <c r="I4" s="14"/>
      <c r="J4" s="11"/>
      <c r="K4" s="10"/>
    </row>
    <row r="5" spans="1:11" x14ac:dyDescent="0.25">
      <c r="A5" s="7">
        <v>2</v>
      </c>
      <c r="B5" s="1" t="s">
        <v>12</v>
      </c>
      <c r="C5" s="5" t="s">
        <v>13</v>
      </c>
      <c r="D5" s="3" t="s">
        <v>11</v>
      </c>
      <c r="E5" s="6">
        <v>70</v>
      </c>
      <c r="F5" s="12">
        <v>0</v>
      </c>
      <c r="G5" s="12">
        <v>0</v>
      </c>
      <c r="H5" s="13">
        <f>E5*F5</f>
        <v>0</v>
      </c>
      <c r="I5" s="14"/>
      <c r="J5" s="11"/>
      <c r="K5" s="10"/>
    </row>
    <row r="6" spans="1:11" x14ac:dyDescent="0.25">
      <c r="A6" s="7">
        <v>3</v>
      </c>
      <c r="B6" s="1" t="s">
        <v>14</v>
      </c>
      <c r="C6" s="5" t="s">
        <v>15</v>
      </c>
      <c r="D6" s="3" t="s">
        <v>11</v>
      </c>
      <c r="E6" s="6">
        <v>10</v>
      </c>
      <c r="F6" s="12">
        <v>0</v>
      </c>
      <c r="G6" s="12">
        <v>0</v>
      </c>
      <c r="H6" s="13">
        <f>E6*F6</f>
        <v>0</v>
      </c>
      <c r="I6" s="14"/>
      <c r="J6" s="11"/>
      <c r="K6" s="10"/>
    </row>
    <row r="7" spans="1:11" ht="33.75" x14ac:dyDescent="0.25">
      <c r="A7" s="7">
        <v>4</v>
      </c>
      <c r="B7" s="1" t="s">
        <v>16</v>
      </c>
      <c r="C7" s="5" t="s">
        <v>17</v>
      </c>
      <c r="D7" s="3" t="s">
        <v>11</v>
      </c>
      <c r="E7" s="6">
        <v>15</v>
      </c>
      <c r="F7" s="12">
        <v>0</v>
      </c>
      <c r="G7" s="12">
        <v>0</v>
      </c>
      <c r="H7" s="13">
        <f>E7*F7</f>
        <v>0</v>
      </c>
      <c r="I7" s="14"/>
      <c r="J7" s="11"/>
      <c r="K7" s="10"/>
    </row>
    <row r="8" spans="1:11" ht="33.75" x14ac:dyDescent="0.25">
      <c r="A8" s="7">
        <v>5</v>
      </c>
      <c r="B8" s="1" t="s">
        <v>18</v>
      </c>
      <c r="C8" s="5" t="s">
        <v>19</v>
      </c>
      <c r="D8" s="3" t="s">
        <v>11</v>
      </c>
      <c r="E8" s="6">
        <v>10</v>
      </c>
      <c r="F8" s="12">
        <v>0</v>
      </c>
      <c r="G8" s="12">
        <v>0</v>
      </c>
      <c r="H8" s="13">
        <f>E8*F8</f>
        <v>0</v>
      </c>
      <c r="I8" s="14"/>
      <c r="J8" s="11"/>
      <c r="K8" s="10"/>
    </row>
    <row r="9" spans="1:11" ht="45" x14ac:dyDescent="0.25">
      <c r="A9" s="7">
        <v>6</v>
      </c>
      <c r="B9" s="1" t="s">
        <v>20</v>
      </c>
      <c r="C9" s="5" t="s">
        <v>21</v>
      </c>
      <c r="D9" s="3" t="s">
        <v>11</v>
      </c>
      <c r="E9" s="6">
        <v>15</v>
      </c>
      <c r="F9" s="12">
        <v>0</v>
      </c>
      <c r="G9" s="12">
        <v>0</v>
      </c>
      <c r="H9" s="13">
        <f>E9*F9</f>
        <v>0</v>
      </c>
      <c r="I9" s="14"/>
      <c r="J9" s="11"/>
      <c r="K9" s="10"/>
    </row>
    <row r="10" spans="1:11" ht="45" x14ac:dyDescent="0.25">
      <c r="A10" s="7">
        <v>7</v>
      </c>
      <c r="B10" s="1" t="s">
        <v>22</v>
      </c>
      <c r="C10" s="5" t="s">
        <v>23</v>
      </c>
      <c r="D10" s="3" t="s">
        <v>11</v>
      </c>
      <c r="E10" s="6">
        <v>15</v>
      </c>
      <c r="F10" s="12">
        <v>0</v>
      </c>
      <c r="G10" s="12">
        <v>0</v>
      </c>
      <c r="H10" s="13">
        <f>E10*F10</f>
        <v>0</v>
      </c>
      <c r="I10" s="14"/>
      <c r="J10" s="11"/>
      <c r="K10" s="10"/>
    </row>
    <row r="11" spans="1:11" ht="45" x14ac:dyDescent="0.25">
      <c r="A11" s="7">
        <v>8</v>
      </c>
      <c r="B11" s="1" t="s">
        <v>24</v>
      </c>
      <c r="C11" s="5" t="s">
        <v>25</v>
      </c>
      <c r="D11" s="3" t="s">
        <v>11</v>
      </c>
      <c r="E11" s="6">
        <v>15</v>
      </c>
      <c r="F11" s="12">
        <v>0</v>
      </c>
      <c r="G11" s="12">
        <v>0</v>
      </c>
      <c r="H11" s="13">
        <f>E11*F11</f>
        <v>0</v>
      </c>
      <c r="I11" s="14"/>
      <c r="J11" s="11"/>
      <c r="K11" s="10"/>
    </row>
    <row r="12" spans="1:11" ht="45" x14ac:dyDescent="0.25">
      <c r="A12" s="7">
        <v>9</v>
      </c>
      <c r="B12" s="1" t="s">
        <v>26</v>
      </c>
      <c r="C12" s="5" t="s">
        <v>27</v>
      </c>
      <c r="D12" s="3" t="s">
        <v>28</v>
      </c>
      <c r="E12" s="6">
        <v>10</v>
      </c>
      <c r="F12" s="12">
        <v>0</v>
      </c>
      <c r="G12" s="12">
        <v>0</v>
      </c>
      <c r="H12" s="13">
        <f>E12*F12</f>
        <v>0</v>
      </c>
      <c r="I12" s="14"/>
      <c r="J12" s="11"/>
      <c r="K12" s="10"/>
    </row>
    <row r="13" spans="1:11" ht="77.25" x14ac:dyDescent="0.25">
      <c r="A13" s="7">
        <v>10</v>
      </c>
      <c r="B13" s="1" t="s">
        <v>29</v>
      </c>
      <c r="C13" s="2" t="s">
        <v>30</v>
      </c>
      <c r="D13" s="3" t="s">
        <v>11</v>
      </c>
      <c r="E13" s="6">
        <v>40</v>
      </c>
      <c r="F13" s="12">
        <v>0</v>
      </c>
      <c r="G13" s="12">
        <v>0</v>
      </c>
      <c r="H13" s="13">
        <f>E13*F13</f>
        <v>0</v>
      </c>
      <c r="I13" s="14"/>
      <c r="J13" s="11"/>
      <c r="K13" s="10"/>
    </row>
    <row r="14" spans="1:11" ht="45" x14ac:dyDescent="0.25">
      <c r="A14" s="7">
        <v>11</v>
      </c>
      <c r="B14" s="1" t="s">
        <v>31</v>
      </c>
      <c r="C14" s="5" t="s">
        <v>32</v>
      </c>
      <c r="D14" s="3" t="s">
        <v>11</v>
      </c>
      <c r="E14" s="6">
        <v>10</v>
      </c>
      <c r="F14" s="12">
        <v>0</v>
      </c>
      <c r="G14" s="12">
        <v>0</v>
      </c>
      <c r="H14" s="13">
        <f>E14*F14</f>
        <v>0</v>
      </c>
      <c r="I14" s="14"/>
      <c r="J14" s="11"/>
      <c r="K14" s="10"/>
    </row>
    <row r="15" spans="1:11" ht="111.75" x14ac:dyDescent="0.25">
      <c r="A15" s="7">
        <v>12</v>
      </c>
      <c r="B15" s="4" t="s">
        <v>33</v>
      </c>
      <c r="C15" s="5" t="s">
        <v>34</v>
      </c>
      <c r="D15" s="3" t="s">
        <v>28</v>
      </c>
      <c r="E15" s="15">
        <v>10</v>
      </c>
      <c r="F15" s="12">
        <v>0</v>
      </c>
      <c r="G15" s="12">
        <v>0</v>
      </c>
      <c r="H15" s="13">
        <f>E15*F15</f>
        <v>0</v>
      </c>
      <c r="I15" s="14"/>
      <c r="J15" s="11"/>
      <c r="K15" s="10"/>
    </row>
    <row r="16" spans="1:11" ht="112.5" x14ac:dyDescent="0.25">
      <c r="A16" s="7">
        <v>13</v>
      </c>
      <c r="B16" s="1" t="s">
        <v>35</v>
      </c>
      <c r="C16" s="5" t="s">
        <v>36</v>
      </c>
      <c r="D16" s="3" t="s">
        <v>11</v>
      </c>
      <c r="E16" s="16">
        <v>3</v>
      </c>
      <c r="F16" s="12">
        <v>0</v>
      </c>
      <c r="G16" s="12">
        <v>0</v>
      </c>
      <c r="H16" s="13">
        <f>E16*F16</f>
        <v>0</v>
      </c>
      <c r="I16" s="14"/>
      <c r="J16" s="11"/>
      <c r="K16" s="10"/>
    </row>
    <row r="17" spans="1:11" ht="78.75" x14ac:dyDescent="0.25">
      <c r="A17" s="7">
        <v>14</v>
      </c>
      <c r="B17" s="1" t="s">
        <v>37</v>
      </c>
      <c r="C17" s="5" t="s">
        <v>291</v>
      </c>
      <c r="D17" s="3" t="s">
        <v>11</v>
      </c>
      <c r="E17" s="6">
        <v>300</v>
      </c>
      <c r="F17" s="12">
        <v>0</v>
      </c>
      <c r="G17" s="12">
        <v>0</v>
      </c>
      <c r="H17" s="13">
        <f>E17*F17</f>
        <v>0</v>
      </c>
      <c r="I17" s="14"/>
      <c r="J17" s="11"/>
      <c r="K17" s="10"/>
    </row>
    <row r="18" spans="1:11" ht="78.75" x14ac:dyDescent="0.25">
      <c r="A18" s="7">
        <v>15</v>
      </c>
      <c r="B18" s="1" t="s">
        <v>39</v>
      </c>
      <c r="C18" s="5" t="s">
        <v>292</v>
      </c>
      <c r="D18" s="3" t="s">
        <v>11</v>
      </c>
      <c r="E18" s="6">
        <v>300</v>
      </c>
      <c r="F18" s="12">
        <v>0</v>
      </c>
      <c r="G18" s="12">
        <v>0</v>
      </c>
      <c r="H18" s="13">
        <f>E18*F18</f>
        <v>0</v>
      </c>
      <c r="I18" s="14"/>
      <c r="J18" s="11"/>
      <c r="K18" s="10"/>
    </row>
    <row r="19" spans="1:11" ht="78.75" x14ac:dyDescent="0.25">
      <c r="A19" s="7">
        <v>16</v>
      </c>
      <c r="B19" s="1" t="s">
        <v>40</v>
      </c>
      <c r="C19" s="5" t="s">
        <v>293</v>
      </c>
      <c r="D19" s="3" t="s">
        <v>11</v>
      </c>
      <c r="E19" s="6">
        <v>300</v>
      </c>
      <c r="F19" s="12">
        <v>0</v>
      </c>
      <c r="G19" s="12">
        <v>0</v>
      </c>
      <c r="H19" s="13">
        <f>E19*F19</f>
        <v>0</v>
      </c>
      <c r="I19" s="14"/>
      <c r="J19" s="11"/>
      <c r="K19" s="10"/>
    </row>
    <row r="20" spans="1:11" ht="45" x14ac:dyDescent="0.25">
      <c r="A20" s="7">
        <v>17</v>
      </c>
      <c r="B20" s="1" t="s">
        <v>41</v>
      </c>
      <c r="C20" s="5" t="s">
        <v>42</v>
      </c>
      <c r="D20" s="3" t="s">
        <v>43</v>
      </c>
      <c r="E20" s="6">
        <v>5</v>
      </c>
      <c r="F20" s="12">
        <v>0</v>
      </c>
      <c r="G20" s="12">
        <v>0</v>
      </c>
      <c r="H20" s="13">
        <f>E20*F20</f>
        <v>0</v>
      </c>
      <c r="I20" s="14"/>
      <c r="J20" s="11"/>
      <c r="K20" s="10"/>
    </row>
    <row r="21" spans="1:11" ht="78.75" x14ac:dyDescent="0.25">
      <c r="A21" s="7">
        <v>18</v>
      </c>
      <c r="B21" s="1" t="s">
        <v>44</v>
      </c>
      <c r="C21" s="5" t="s">
        <v>45</v>
      </c>
      <c r="D21" s="3" t="s">
        <v>43</v>
      </c>
      <c r="E21" s="6">
        <v>5</v>
      </c>
      <c r="F21" s="12">
        <v>0</v>
      </c>
      <c r="G21" s="12">
        <v>0</v>
      </c>
      <c r="H21" s="13">
        <f>E21*F21</f>
        <v>0</v>
      </c>
      <c r="I21" s="14"/>
      <c r="J21" s="11"/>
      <c r="K21" s="10"/>
    </row>
    <row r="22" spans="1:11" ht="24" x14ac:dyDescent="0.25">
      <c r="A22" s="7">
        <v>19</v>
      </c>
      <c r="B22" s="1" t="s">
        <v>46</v>
      </c>
      <c r="C22" s="5" t="s">
        <v>46</v>
      </c>
      <c r="D22" s="3" t="s">
        <v>11</v>
      </c>
      <c r="E22" s="6">
        <v>100</v>
      </c>
      <c r="F22" s="12">
        <v>0</v>
      </c>
      <c r="G22" s="12">
        <v>0</v>
      </c>
      <c r="H22" s="13">
        <f>E22*F22</f>
        <v>0</v>
      </c>
      <c r="I22" s="14"/>
      <c r="J22" s="11"/>
      <c r="K22" s="10"/>
    </row>
    <row r="23" spans="1:11" ht="24" x14ac:dyDescent="0.25">
      <c r="A23" s="7">
        <v>20</v>
      </c>
      <c r="B23" s="1" t="s">
        <v>47</v>
      </c>
      <c r="C23" s="5" t="s">
        <v>47</v>
      </c>
      <c r="D23" s="3" t="s">
        <v>11</v>
      </c>
      <c r="E23" s="6">
        <v>100</v>
      </c>
      <c r="F23" s="12">
        <v>0</v>
      </c>
      <c r="G23" s="12">
        <v>0</v>
      </c>
      <c r="H23" s="13">
        <f>E23*F23</f>
        <v>0</v>
      </c>
      <c r="I23" s="14"/>
      <c r="J23" s="11"/>
      <c r="K23" s="10"/>
    </row>
    <row r="24" spans="1:11" ht="24" x14ac:dyDescent="0.25">
      <c r="A24" s="7">
        <v>21</v>
      </c>
      <c r="B24" s="1" t="s">
        <v>48</v>
      </c>
      <c r="C24" s="5" t="s">
        <v>48</v>
      </c>
      <c r="D24" s="3" t="s">
        <v>11</v>
      </c>
      <c r="E24" s="6">
        <v>100</v>
      </c>
      <c r="F24" s="12">
        <v>0</v>
      </c>
      <c r="G24" s="12">
        <v>0</v>
      </c>
      <c r="H24" s="13">
        <f>E24*F24</f>
        <v>0</v>
      </c>
      <c r="I24" s="14"/>
      <c r="J24" s="11"/>
      <c r="K24" s="10"/>
    </row>
    <row r="25" spans="1:11" x14ac:dyDescent="0.25">
      <c r="A25" s="7">
        <v>22</v>
      </c>
      <c r="B25" s="1" t="s">
        <v>49</v>
      </c>
      <c r="C25" s="5" t="s">
        <v>50</v>
      </c>
      <c r="D25" s="3" t="s">
        <v>28</v>
      </c>
      <c r="E25" s="6">
        <v>40</v>
      </c>
      <c r="F25" s="12">
        <v>0</v>
      </c>
      <c r="G25" s="12">
        <v>0</v>
      </c>
      <c r="H25" s="13">
        <f>E25*F25</f>
        <v>0</v>
      </c>
      <c r="I25" s="14"/>
      <c r="J25" s="11"/>
      <c r="K25" s="10"/>
    </row>
    <row r="26" spans="1:11" x14ac:dyDescent="0.25">
      <c r="A26" s="7">
        <v>23</v>
      </c>
      <c r="B26" s="4" t="s">
        <v>51</v>
      </c>
      <c r="C26" s="5" t="s">
        <v>52</v>
      </c>
      <c r="D26" s="3" t="s">
        <v>53</v>
      </c>
      <c r="E26" s="6">
        <v>3</v>
      </c>
      <c r="F26" s="12">
        <v>0</v>
      </c>
      <c r="G26" s="12">
        <v>0</v>
      </c>
      <c r="H26" s="13">
        <f>E26*F26</f>
        <v>0</v>
      </c>
      <c r="I26" s="14"/>
      <c r="J26" s="11"/>
      <c r="K26" s="10"/>
    </row>
    <row r="27" spans="1:11" ht="24" x14ac:dyDescent="0.25">
      <c r="A27" s="7">
        <v>24</v>
      </c>
      <c r="B27" s="4" t="s">
        <v>54</v>
      </c>
      <c r="C27" s="5" t="s">
        <v>55</v>
      </c>
      <c r="D27" s="3" t="s">
        <v>53</v>
      </c>
      <c r="E27" s="6">
        <v>3</v>
      </c>
      <c r="F27" s="12">
        <v>0</v>
      </c>
      <c r="G27" s="12">
        <v>0</v>
      </c>
      <c r="H27" s="13">
        <f>E27*F27</f>
        <v>0</v>
      </c>
      <c r="I27" s="14"/>
      <c r="J27" s="11"/>
      <c r="K27" s="10"/>
    </row>
    <row r="28" spans="1:11" ht="24" x14ac:dyDescent="0.25">
      <c r="A28" s="7">
        <v>25</v>
      </c>
      <c r="B28" s="1" t="s">
        <v>56</v>
      </c>
      <c r="C28" s="5" t="s">
        <v>57</v>
      </c>
      <c r="D28" s="3" t="s">
        <v>53</v>
      </c>
      <c r="E28" s="6">
        <v>3</v>
      </c>
      <c r="F28" s="12">
        <v>0</v>
      </c>
      <c r="G28" s="12">
        <v>0</v>
      </c>
      <c r="H28" s="13">
        <f>E28*F28</f>
        <v>0</v>
      </c>
      <c r="I28" s="14"/>
      <c r="J28" s="11"/>
      <c r="K28" s="10"/>
    </row>
    <row r="29" spans="1:11" ht="67.5" x14ac:dyDescent="0.25">
      <c r="A29" s="7">
        <v>26</v>
      </c>
      <c r="B29" s="1" t="s">
        <v>58</v>
      </c>
      <c r="C29" s="5" t="s">
        <v>59</v>
      </c>
      <c r="D29" s="3" t="s">
        <v>11</v>
      </c>
      <c r="E29" s="6">
        <v>5</v>
      </c>
      <c r="F29" s="12">
        <v>0</v>
      </c>
      <c r="G29" s="12">
        <v>0</v>
      </c>
      <c r="H29" s="13">
        <f>E29*F29</f>
        <v>0</v>
      </c>
      <c r="I29" s="14"/>
      <c r="J29" s="11"/>
      <c r="K29" s="10"/>
    </row>
    <row r="30" spans="1:11" ht="33.75" x14ac:dyDescent="0.25">
      <c r="A30" s="7">
        <v>27</v>
      </c>
      <c r="B30" s="1" t="s">
        <v>60</v>
      </c>
      <c r="C30" s="5" t="s">
        <v>61</v>
      </c>
      <c r="D30" s="3" t="s">
        <v>11</v>
      </c>
      <c r="E30" s="6">
        <v>5</v>
      </c>
      <c r="F30" s="12">
        <v>0</v>
      </c>
      <c r="G30" s="12">
        <v>0</v>
      </c>
      <c r="H30" s="13">
        <f>E30*F30</f>
        <v>0</v>
      </c>
      <c r="I30" s="14"/>
      <c r="J30" s="11"/>
      <c r="K30" s="10"/>
    </row>
    <row r="31" spans="1:11" ht="45" x14ac:dyDescent="0.25">
      <c r="A31" s="7">
        <v>28</v>
      </c>
      <c r="B31" s="1" t="s">
        <v>62</v>
      </c>
      <c r="C31" s="5" t="s">
        <v>63</v>
      </c>
      <c r="D31" s="3" t="s">
        <v>11</v>
      </c>
      <c r="E31" s="6">
        <v>20</v>
      </c>
      <c r="F31" s="12">
        <v>0</v>
      </c>
      <c r="G31" s="12">
        <v>0</v>
      </c>
      <c r="H31" s="13">
        <f>E31*F31</f>
        <v>0</v>
      </c>
      <c r="I31" s="14"/>
      <c r="J31" s="11"/>
      <c r="K31" s="10"/>
    </row>
    <row r="32" spans="1:11" ht="24" x14ac:dyDescent="0.25">
      <c r="A32" s="7">
        <v>29</v>
      </c>
      <c r="B32" s="17" t="s">
        <v>64</v>
      </c>
      <c r="C32" s="18" t="s">
        <v>294</v>
      </c>
      <c r="D32" s="19" t="s">
        <v>11</v>
      </c>
      <c r="E32" s="6">
        <v>2000</v>
      </c>
      <c r="F32" s="12">
        <v>0</v>
      </c>
      <c r="G32" s="12">
        <v>0</v>
      </c>
      <c r="H32" s="13">
        <f>E32*F32</f>
        <v>0</v>
      </c>
      <c r="I32" s="14"/>
      <c r="J32" s="11"/>
      <c r="K32" s="10"/>
    </row>
    <row r="33" spans="1:11" ht="36" x14ac:dyDescent="0.25">
      <c r="A33" s="7">
        <v>30</v>
      </c>
      <c r="B33" s="1" t="s">
        <v>65</v>
      </c>
      <c r="C33" s="5" t="s">
        <v>295</v>
      </c>
      <c r="D33" s="3" t="s">
        <v>11</v>
      </c>
      <c r="E33" s="6">
        <v>240</v>
      </c>
      <c r="F33" s="12">
        <v>0</v>
      </c>
      <c r="G33" s="12">
        <v>0</v>
      </c>
      <c r="H33" s="13">
        <f>E33*F33</f>
        <v>0</v>
      </c>
      <c r="I33" s="14"/>
      <c r="J33" s="11"/>
      <c r="K33" s="10"/>
    </row>
    <row r="34" spans="1:11" ht="36" x14ac:dyDescent="0.25">
      <c r="A34" s="7">
        <v>31</v>
      </c>
      <c r="B34" s="1" t="s">
        <v>66</v>
      </c>
      <c r="C34" s="5" t="s">
        <v>296</v>
      </c>
      <c r="D34" s="3" t="s">
        <v>11</v>
      </c>
      <c r="E34" s="6">
        <v>240</v>
      </c>
      <c r="F34" s="12">
        <v>0</v>
      </c>
      <c r="G34" s="12">
        <v>0</v>
      </c>
      <c r="H34" s="13">
        <f>E34*F34</f>
        <v>0</v>
      </c>
      <c r="I34" s="14"/>
      <c r="J34" s="11"/>
      <c r="K34" s="10"/>
    </row>
    <row r="35" spans="1:11" ht="36" x14ac:dyDescent="0.25">
      <c r="A35" s="7">
        <v>32</v>
      </c>
      <c r="B35" s="1" t="s">
        <v>67</v>
      </c>
      <c r="C35" s="5" t="s">
        <v>297</v>
      </c>
      <c r="D35" s="3" t="s">
        <v>11</v>
      </c>
      <c r="E35" s="6">
        <f>15*12</f>
        <v>180</v>
      </c>
      <c r="F35" s="12">
        <v>0</v>
      </c>
      <c r="G35" s="12">
        <v>0</v>
      </c>
      <c r="H35" s="13">
        <f>E35*F35</f>
        <v>0</v>
      </c>
      <c r="I35" s="14"/>
      <c r="J35" s="11"/>
      <c r="K35" s="10"/>
    </row>
    <row r="36" spans="1:11" ht="36" x14ac:dyDescent="0.25">
      <c r="A36" s="7">
        <v>33</v>
      </c>
      <c r="B36" s="1" t="s">
        <v>68</v>
      </c>
      <c r="C36" s="5" t="s">
        <v>298</v>
      </c>
      <c r="D36" s="3" t="s">
        <v>11</v>
      </c>
      <c r="E36" s="6">
        <f>15*12</f>
        <v>180</v>
      </c>
      <c r="F36" s="12">
        <v>0</v>
      </c>
      <c r="G36" s="12">
        <v>0</v>
      </c>
      <c r="H36" s="13">
        <f>E36*F36</f>
        <v>0</v>
      </c>
      <c r="I36" s="14"/>
      <c r="J36" s="11"/>
      <c r="K36" s="10"/>
    </row>
    <row r="37" spans="1:11" ht="36" x14ac:dyDescent="0.25">
      <c r="A37" s="7">
        <v>34</v>
      </c>
      <c r="B37" s="1" t="s">
        <v>69</v>
      </c>
      <c r="C37" s="5" t="s">
        <v>299</v>
      </c>
      <c r="D37" s="3" t="s">
        <v>11</v>
      </c>
      <c r="E37" s="6">
        <f>10*12</f>
        <v>120</v>
      </c>
      <c r="F37" s="12">
        <v>0</v>
      </c>
      <c r="G37" s="12">
        <v>0</v>
      </c>
      <c r="H37" s="13">
        <f>E37*F37</f>
        <v>0</v>
      </c>
      <c r="I37" s="14"/>
      <c r="J37" s="11"/>
      <c r="K37" s="10"/>
    </row>
    <row r="38" spans="1:11" ht="72" x14ac:dyDescent="0.25">
      <c r="A38" s="7">
        <v>35</v>
      </c>
      <c r="B38" s="1" t="s">
        <v>300</v>
      </c>
      <c r="C38" s="5" t="s">
        <v>283</v>
      </c>
      <c r="D38" s="3" t="s">
        <v>11</v>
      </c>
      <c r="E38" s="6">
        <v>2000</v>
      </c>
      <c r="F38" s="12">
        <v>0</v>
      </c>
      <c r="G38" s="12">
        <v>0</v>
      </c>
      <c r="H38" s="13">
        <f>E38*F38</f>
        <v>0</v>
      </c>
      <c r="I38" s="14"/>
      <c r="J38" s="11"/>
      <c r="K38" s="10"/>
    </row>
    <row r="39" spans="1:11" ht="36" x14ac:dyDescent="0.25">
      <c r="A39" s="7">
        <v>36</v>
      </c>
      <c r="B39" s="1" t="s">
        <v>70</v>
      </c>
      <c r="C39" s="5" t="s">
        <v>71</v>
      </c>
      <c r="D39" s="3" t="s">
        <v>11</v>
      </c>
      <c r="E39" s="6">
        <v>10</v>
      </c>
      <c r="F39" s="12">
        <v>0</v>
      </c>
      <c r="G39" s="12">
        <v>0</v>
      </c>
      <c r="H39" s="13">
        <f>E39*F39</f>
        <v>0</v>
      </c>
      <c r="I39" s="14"/>
      <c r="J39" s="11"/>
      <c r="K39" s="10"/>
    </row>
    <row r="40" spans="1:11" ht="60" x14ac:dyDescent="0.25">
      <c r="A40" s="7">
        <v>37</v>
      </c>
      <c r="B40" s="1" t="s">
        <v>301</v>
      </c>
      <c r="C40" s="5" t="s">
        <v>302</v>
      </c>
      <c r="D40" s="3" t="s">
        <v>11</v>
      </c>
      <c r="E40" s="6">
        <f>30*25</f>
        <v>750</v>
      </c>
      <c r="F40" s="12">
        <v>0</v>
      </c>
      <c r="G40" s="12">
        <v>0</v>
      </c>
      <c r="H40" s="13">
        <f>E40*F40</f>
        <v>0</v>
      </c>
      <c r="I40" s="14"/>
      <c r="J40" s="11"/>
      <c r="K40" s="10"/>
    </row>
    <row r="41" spans="1:11" ht="56.25" x14ac:dyDescent="0.25">
      <c r="A41" s="7">
        <v>38</v>
      </c>
      <c r="B41" s="1" t="s">
        <v>72</v>
      </c>
      <c r="C41" s="5" t="s">
        <v>303</v>
      </c>
      <c r="D41" s="3" t="s">
        <v>11</v>
      </c>
      <c r="E41" s="6">
        <f>7*250</f>
        <v>1750</v>
      </c>
      <c r="F41" s="12">
        <v>0</v>
      </c>
      <c r="G41" s="12">
        <v>0</v>
      </c>
      <c r="H41" s="13">
        <f>E41*F41</f>
        <v>0</v>
      </c>
      <c r="I41" s="14"/>
      <c r="J41" s="11"/>
      <c r="K41" s="10"/>
    </row>
    <row r="42" spans="1:11" ht="56.25" x14ac:dyDescent="0.25">
      <c r="A42" s="7">
        <v>39</v>
      </c>
      <c r="B42" s="1" t="s">
        <v>73</v>
      </c>
      <c r="C42" s="5" t="s">
        <v>306</v>
      </c>
      <c r="D42" s="3" t="s">
        <v>11</v>
      </c>
      <c r="E42" s="6">
        <f>7*500</f>
        <v>3500</v>
      </c>
      <c r="F42" s="12">
        <v>0</v>
      </c>
      <c r="G42" s="12">
        <v>0</v>
      </c>
      <c r="H42" s="13">
        <f>E42*F42</f>
        <v>0</v>
      </c>
      <c r="I42" s="14"/>
      <c r="J42" s="11"/>
      <c r="K42" s="10"/>
    </row>
    <row r="43" spans="1:11" ht="45" x14ac:dyDescent="0.25">
      <c r="A43" s="7">
        <v>40</v>
      </c>
      <c r="B43" s="1" t="s">
        <v>74</v>
      </c>
      <c r="C43" s="5" t="s">
        <v>305</v>
      </c>
      <c r="D43" s="3" t="s">
        <v>11</v>
      </c>
      <c r="E43" s="6">
        <f>7*1000</f>
        <v>7000</v>
      </c>
      <c r="F43" s="12">
        <v>0</v>
      </c>
      <c r="G43" s="12">
        <v>0</v>
      </c>
      <c r="H43" s="13">
        <f>E43*F43</f>
        <v>0</v>
      </c>
      <c r="I43" s="14"/>
      <c r="J43" s="11"/>
      <c r="K43" s="10"/>
    </row>
    <row r="44" spans="1:11" ht="56.25" x14ac:dyDescent="0.25">
      <c r="A44" s="7">
        <v>41</v>
      </c>
      <c r="B44" s="1" t="s">
        <v>75</v>
      </c>
      <c r="C44" s="5" t="s">
        <v>304</v>
      </c>
      <c r="D44" s="3" t="s">
        <v>11</v>
      </c>
      <c r="E44" s="6">
        <f>5*1000</f>
        <v>5000</v>
      </c>
      <c r="F44" s="12">
        <v>0</v>
      </c>
      <c r="G44" s="12">
        <v>0</v>
      </c>
      <c r="H44" s="13">
        <f>E44*F44</f>
        <v>0</v>
      </c>
      <c r="I44" s="14"/>
      <c r="J44" s="11"/>
      <c r="K44" s="10"/>
    </row>
    <row r="45" spans="1:11" ht="60" x14ac:dyDescent="0.25">
      <c r="A45" s="7">
        <v>42</v>
      </c>
      <c r="B45" s="1" t="s">
        <v>288</v>
      </c>
      <c r="C45" s="5" t="s">
        <v>285</v>
      </c>
      <c r="D45" s="3" t="s">
        <v>11</v>
      </c>
      <c r="E45" s="6">
        <v>500</v>
      </c>
      <c r="F45" s="12">
        <v>0</v>
      </c>
      <c r="G45" s="12">
        <v>0</v>
      </c>
      <c r="H45" s="13">
        <f>E45*F45</f>
        <v>0</v>
      </c>
      <c r="I45" s="14"/>
      <c r="J45" s="11"/>
      <c r="K45" s="10"/>
    </row>
    <row r="46" spans="1:11" ht="60" x14ac:dyDescent="0.25">
      <c r="A46" s="7">
        <v>43</v>
      </c>
      <c r="B46" s="1" t="s">
        <v>289</v>
      </c>
      <c r="C46" s="5" t="s">
        <v>284</v>
      </c>
      <c r="D46" s="3" t="s">
        <v>286</v>
      </c>
      <c r="E46" s="6">
        <v>1250</v>
      </c>
      <c r="F46" s="12">
        <v>0</v>
      </c>
      <c r="G46" s="12">
        <v>0</v>
      </c>
      <c r="H46" s="13">
        <f>E46*F46</f>
        <v>0</v>
      </c>
      <c r="I46" s="14"/>
      <c r="J46" s="11"/>
      <c r="K46" s="10"/>
    </row>
    <row r="47" spans="1:11" ht="45" x14ac:dyDescent="0.25">
      <c r="A47" s="7">
        <v>44</v>
      </c>
      <c r="B47" s="1" t="s">
        <v>76</v>
      </c>
      <c r="C47" s="5" t="s">
        <v>307</v>
      </c>
      <c r="D47" s="3" t="s">
        <v>11</v>
      </c>
      <c r="E47" s="6">
        <f>5*10</f>
        <v>50</v>
      </c>
      <c r="F47" s="12">
        <v>0</v>
      </c>
      <c r="G47" s="12">
        <v>0</v>
      </c>
      <c r="H47" s="13">
        <f>E47*F47</f>
        <v>0</v>
      </c>
      <c r="I47" s="14"/>
      <c r="J47" s="11"/>
      <c r="K47" s="10"/>
    </row>
    <row r="48" spans="1:11" ht="45" x14ac:dyDescent="0.25">
      <c r="A48" s="7">
        <v>45</v>
      </c>
      <c r="B48" s="1" t="s">
        <v>77</v>
      </c>
      <c r="C48" s="5" t="s">
        <v>308</v>
      </c>
      <c r="D48" s="3" t="s">
        <v>11</v>
      </c>
      <c r="E48" s="6">
        <f>5*10</f>
        <v>50</v>
      </c>
      <c r="F48" s="12">
        <v>0</v>
      </c>
      <c r="G48" s="12">
        <v>0</v>
      </c>
      <c r="H48" s="13">
        <f>E48*F48</f>
        <v>0</v>
      </c>
      <c r="I48" s="14"/>
      <c r="J48" s="11"/>
      <c r="K48" s="10"/>
    </row>
    <row r="49" spans="1:11" ht="36" x14ac:dyDescent="0.25">
      <c r="A49" s="7">
        <v>46</v>
      </c>
      <c r="B49" s="1" t="s">
        <v>78</v>
      </c>
      <c r="C49" s="5" t="s">
        <v>79</v>
      </c>
      <c r="D49" s="3" t="s">
        <v>11</v>
      </c>
      <c r="E49" s="6">
        <v>5</v>
      </c>
      <c r="F49" s="12">
        <v>0</v>
      </c>
      <c r="G49" s="12">
        <v>0</v>
      </c>
      <c r="H49" s="13">
        <f>E49*F49</f>
        <v>0</v>
      </c>
      <c r="I49" s="14"/>
      <c r="J49" s="11"/>
      <c r="K49" s="10"/>
    </row>
    <row r="50" spans="1:11" ht="36" x14ac:dyDescent="0.25">
      <c r="A50" s="7">
        <v>47</v>
      </c>
      <c r="B50" s="1" t="s">
        <v>80</v>
      </c>
      <c r="C50" s="5" t="s">
        <v>81</v>
      </c>
      <c r="D50" s="3" t="s">
        <v>11</v>
      </c>
      <c r="E50" s="6">
        <v>50</v>
      </c>
      <c r="F50" s="12">
        <v>0</v>
      </c>
      <c r="G50" s="12">
        <v>0</v>
      </c>
      <c r="H50" s="13">
        <f>E50*F50</f>
        <v>0</v>
      </c>
      <c r="I50" s="14"/>
      <c r="J50" s="11"/>
      <c r="K50" s="10"/>
    </row>
    <row r="51" spans="1:11" ht="22.5" x14ac:dyDescent="0.25">
      <c r="A51" s="7">
        <v>48</v>
      </c>
      <c r="B51" s="1" t="s">
        <v>82</v>
      </c>
      <c r="C51" s="5" t="s">
        <v>83</v>
      </c>
      <c r="D51" s="3" t="s">
        <v>11</v>
      </c>
      <c r="E51" s="6">
        <v>5</v>
      </c>
      <c r="F51" s="12">
        <v>0</v>
      </c>
      <c r="G51" s="12">
        <v>0</v>
      </c>
      <c r="H51" s="13">
        <f>E51*F51</f>
        <v>0</v>
      </c>
      <c r="I51" s="14"/>
      <c r="J51" s="11"/>
      <c r="K51" s="10"/>
    </row>
    <row r="52" spans="1:11" ht="60" x14ac:dyDescent="0.25">
      <c r="A52" s="7">
        <v>49</v>
      </c>
      <c r="B52" s="1" t="s">
        <v>287</v>
      </c>
      <c r="C52" s="5" t="s">
        <v>84</v>
      </c>
      <c r="D52" s="3" t="s">
        <v>11</v>
      </c>
      <c r="E52" s="6">
        <v>100</v>
      </c>
      <c r="F52" s="12">
        <v>0</v>
      </c>
      <c r="G52" s="12">
        <v>0</v>
      </c>
      <c r="H52" s="13">
        <f>E52*F52</f>
        <v>0</v>
      </c>
      <c r="I52" s="14"/>
      <c r="J52" s="11"/>
      <c r="K52" s="10"/>
    </row>
    <row r="53" spans="1:11" ht="36" x14ac:dyDescent="0.25">
      <c r="A53" s="7">
        <v>50</v>
      </c>
      <c r="B53" s="1" t="s">
        <v>85</v>
      </c>
      <c r="C53" s="5" t="s">
        <v>86</v>
      </c>
      <c r="D53" s="3" t="s">
        <v>11</v>
      </c>
      <c r="E53" s="6">
        <v>100</v>
      </c>
      <c r="F53" s="12">
        <v>0</v>
      </c>
      <c r="G53" s="12">
        <v>0</v>
      </c>
      <c r="H53" s="13">
        <f>E53*F53</f>
        <v>0</v>
      </c>
      <c r="I53" s="14"/>
      <c r="J53" s="11"/>
      <c r="K53" s="10"/>
    </row>
    <row r="54" spans="1:11" ht="36" x14ac:dyDescent="0.25">
      <c r="A54" s="7">
        <v>51</v>
      </c>
      <c r="B54" s="1" t="s">
        <v>87</v>
      </c>
      <c r="C54" s="5" t="s">
        <v>88</v>
      </c>
      <c r="D54" s="3" t="s">
        <v>11</v>
      </c>
      <c r="E54" s="6">
        <v>100</v>
      </c>
      <c r="F54" s="12">
        <v>0</v>
      </c>
      <c r="G54" s="12">
        <v>0</v>
      </c>
      <c r="H54" s="13">
        <f>E54*F54</f>
        <v>0</v>
      </c>
      <c r="I54" s="14"/>
      <c r="J54" s="11"/>
      <c r="K54" s="10"/>
    </row>
    <row r="55" spans="1:11" ht="36" x14ac:dyDescent="0.25">
      <c r="A55" s="7">
        <v>52</v>
      </c>
      <c r="B55" s="1" t="s">
        <v>89</v>
      </c>
      <c r="C55" s="5" t="s">
        <v>90</v>
      </c>
      <c r="D55" s="3" t="s">
        <v>11</v>
      </c>
      <c r="E55" s="6">
        <v>100</v>
      </c>
      <c r="F55" s="12">
        <v>0</v>
      </c>
      <c r="G55" s="12">
        <v>0</v>
      </c>
      <c r="H55" s="13">
        <f>E55*F55</f>
        <v>0</v>
      </c>
      <c r="I55" s="14"/>
      <c r="J55" s="11"/>
      <c r="K55" s="10"/>
    </row>
    <row r="56" spans="1:11" ht="24" x14ac:dyDescent="0.25">
      <c r="A56" s="7">
        <v>53</v>
      </c>
      <c r="B56" s="1" t="s">
        <v>91</v>
      </c>
      <c r="C56" s="5" t="s">
        <v>92</v>
      </c>
      <c r="D56" s="3" t="s">
        <v>93</v>
      </c>
      <c r="E56" s="6">
        <v>5</v>
      </c>
      <c r="F56" s="12">
        <v>0</v>
      </c>
      <c r="G56" s="12">
        <v>0</v>
      </c>
      <c r="H56" s="13">
        <f>E56*F56</f>
        <v>0</v>
      </c>
      <c r="I56" s="14"/>
      <c r="J56" s="11"/>
      <c r="K56" s="10"/>
    </row>
    <row r="57" spans="1:11" ht="100.5" x14ac:dyDescent="0.25">
      <c r="A57" s="7">
        <v>54</v>
      </c>
      <c r="B57" s="1" t="s">
        <v>277</v>
      </c>
      <c r="C57" s="5" t="s">
        <v>94</v>
      </c>
      <c r="D57" s="3" t="s">
        <v>11</v>
      </c>
      <c r="E57" s="20">
        <v>1</v>
      </c>
      <c r="F57" s="12">
        <v>0</v>
      </c>
      <c r="G57" s="12">
        <v>0</v>
      </c>
      <c r="H57" s="13">
        <f>E57*F57</f>
        <v>0</v>
      </c>
      <c r="I57" s="21"/>
      <c r="J57" s="11"/>
      <c r="K57" s="10"/>
    </row>
    <row r="58" spans="1:11" ht="33.75" x14ac:dyDescent="0.25">
      <c r="A58" s="7">
        <v>55</v>
      </c>
      <c r="B58" s="1" t="s">
        <v>95</v>
      </c>
      <c r="C58" s="5" t="s">
        <v>96</v>
      </c>
      <c r="D58" s="3" t="s">
        <v>11</v>
      </c>
      <c r="E58" s="6">
        <v>5</v>
      </c>
      <c r="F58" s="12">
        <v>0</v>
      </c>
      <c r="G58" s="12">
        <v>0</v>
      </c>
      <c r="H58" s="13">
        <f>E58*F58</f>
        <v>0</v>
      </c>
      <c r="I58" s="14"/>
      <c r="J58" s="11"/>
      <c r="K58" s="10"/>
    </row>
    <row r="59" spans="1:11" ht="33.75" x14ac:dyDescent="0.25">
      <c r="A59" s="7">
        <v>56</v>
      </c>
      <c r="B59" s="1" t="s">
        <v>97</v>
      </c>
      <c r="C59" s="5" t="s">
        <v>98</v>
      </c>
      <c r="D59" s="3" t="s">
        <v>11</v>
      </c>
      <c r="E59" s="6">
        <v>5</v>
      </c>
      <c r="F59" s="12">
        <v>0</v>
      </c>
      <c r="G59" s="12">
        <v>0</v>
      </c>
      <c r="H59" s="13">
        <f>E59*F59</f>
        <v>0</v>
      </c>
      <c r="I59" s="14"/>
      <c r="J59" s="11"/>
      <c r="K59" s="10"/>
    </row>
    <row r="60" spans="1:11" ht="33.75" x14ac:dyDescent="0.25">
      <c r="A60" s="7">
        <v>57</v>
      </c>
      <c r="B60" s="1" t="s">
        <v>99</v>
      </c>
      <c r="C60" s="5" t="s">
        <v>100</v>
      </c>
      <c r="D60" s="3" t="s">
        <v>11</v>
      </c>
      <c r="E60" s="6">
        <v>5</v>
      </c>
      <c r="F60" s="12">
        <v>0</v>
      </c>
      <c r="G60" s="12">
        <v>0</v>
      </c>
      <c r="H60" s="13">
        <f>E60*F60</f>
        <v>0</v>
      </c>
      <c r="I60" s="14"/>
      <c r="J60" s="11"/>
      <c r="K60" s="10"/>
    </row>
    <row r="61" spans="1:11" ht="56.25" x14ac:dyDescent="0.25">
      <c r="A61" s="7">
        <v>58</v>
      </c>
      <c r="B61" s="1" t="s">
        <v>101</v>
      </c>
      <c r="C61" s="5" t="s">
        <v>102</v>
      </c>
      <c r="D61" s="3" t="s">
        <v>38</v>
      </c>
      <c r="E61" s="6">
        <v>5</v>
      </c>
      <c r="F61" s="12">
        <v>0</v>
      </c>
      <c r="G61" s="12">
        <v>0</v>
      </c>
      <c r="H61" s="13">
        <f>E61*F61</f>
        <v>0</v>
      </c>
      <c r="I61" s="14"/>
      <c r="J61" s="11"/>
      <c r="K61" s="10"/>
    </row>
    <row r="62" spans="1:11" ht="45" x14ac:dyDescent="0.25">
      <c r="A62" s="7">
        <v>59</v>
      </c>
      <c r="B62" s="1" t="s">
        <v>103</v>
      </c>
      <c r="C62" s="5" t="s">
        <v>104</v>
      </c>
      <c r="D62" s="3" t="s">
        <v>11</v>
      </c>
      <c r="E62" s="6">
        <v>25</v>
      </c>
      <c r="F62" s="12">
        <v>0</v>
      </c>
      <c r="G62" s="12">
        <v>0</v>
      </c>
      <c r="H62" s="13">
        <f>E62*F62</f>
        <v>0</v>
      </c>
      <c r="I62" s="14"/>
      <c r="J62" s="11"/>
      <c r="K62" s="10"/>
    </row>
    <row r="63" spans="1:11" ht="67.5" x14ac:dyDescent="0.25">
      <c r="A63" s="7">
        <v>60</v>
      </c>
      <c r="B63" s="1" t="s">
        <v>105</v>
      </c>
      <c r="C63" s="5" t="s">
        <v>106</v>
      </c>
      <c r="D63" s="3" t="s">
        <v>11</v>
      </c>
      <c r="E63" s="6">
        <v>5</v>
      </c>
      <c r="F63" s="12">
        <v>0</v>
      </c>
      <c r="G63" s="12">
        <v>0</v>
      </c>
      <c r="H63" s="13">
        <f>E63*F63</f>
        <v>0</v>
      </c>
      <c r="I63" s="14"/>
      <c r="J63" s="11"/>
      <c r="K63" s="10"/>
    </row>
    <row r="64" spans="1:11" ht="78.75" x14ac:dyDescent="0.25">
      <c r="A64" s="7">
        <v>61</v>
      </c>
      <c r="B64" s="1" t="s">
        <v>107</v>
      </c>
      <c r="C64" s="5" t="s">
        <v>108</v>
      </c>
      <c r="D64" s="3" t="s">
        <v>11</v>
      </c>
      <c r="E64" s="6">
        <v>5</v>
      </c>
      <c r="F64" s="12">
        <v>0</v>
      </c>
      <c r="G64" s="12">
        <v>0</v>
      </c>
      <c r="H64" s="13">
        <f>E64*F64</f>
        <v>0</v>
      </c>
      <c r="I64" s="14"/>
      <c r="J64" s="11"/>
      <c r="K64" s="10"/>
    </row>
    <row r="65" spans="1:11" ht="67.5" x14ac:dyDescent="0.25">
      <c r="A65" s="7">
        <v>62</v>
      </c>
      <c r="B65" s="1" t="s">
        <v>109</v>
      </c>
      <c r="C65" s="5" t="s">
        <v>110</v>
      </c>
      <c r="D65" s="3" t="s">
        <v>11</v>
      </c>
      <c r="E65" s="6">
        <v>5</v>
      </c>
      <c r="F65" s="12">
        <v>0</v>
      </c>
      <c r="G65" s="12">
        <v>0</v>
      </c>
      <c r="H65" s="13">
        <f>E65*F65</f>
        <v>0</v>
      </c>
      <c r="I65" s="14"/>
      <c r="J65" s="11"/>
      <c r="K65" s="10"/>
    </row>
    <row r="66" spans="1:11" ht="78.75" x14ac:dyDescent="0.25">
      <c r="A66" s="7">
        <v>63</v>
      </c>
      <c r="B66" s="1" t="s">
        <v>111</v>
      </c>
      <c r="C66" s="5" t="s">
        <v>112</v>
      </c>
      <c r="D66" s="3" t="s">
        <v>11</v>
      </c>
      <c r="E66" s="6">
        <v>5</v>
      </c>
      <c r="F66" s="12">
        <v>0</v>
      </c>
      <c r="G66" s="12">
        <v>0</v>
      </c>
      <c r="H66" s="13">
        <f>E66*F66</f>
        <v>0</v>
      </c>
      <c r="I66" s="14"/>
      <c r="J66" s="11"/>
      <c r="K66" s="10"/>
    </row>
    <row r="67" spans="1:11" ht="67.5" x14ac:dyDescent="0.25">
      <c r="A67" s="7">
        <v>64</v>
      </c>
      <c r="B67" s="1" t="s">
        <v>113</v>
      </c>
      <c r="C67" s="5" t="s">
        <v>114</v>
      </c>
      <c r="D67" s="3" t="s">
        <v>11</v>
      </c>
      <c r="E67" s="6">
        <v>5</v>
      </c>
      <c r="F67" s="12">
        <v>0</v>
      </c>
      <c r="G67" s="12">
        <v>0</v>
      </c>
      <c r="H67" s="13">
        <f>E67*F67</f>
        <v>0</v>
      </c>
      <c r="I67" s="14"/>
      <c r="J67" s="11"/>
      <c r="K67" s="10"/>
    </row>
    <row r="68" spans="1:11" ht="78.75" x14ac:dyDescent="0.25">
      <c r="A68" s="7">
        <v>65</v>
      </c>
      <c r="B68" s="1" t="s">
        <v>115</v>
      </c>
      <c r="C68" s="5" t="s">
        <v>116</v>
      </c>
      <c r="D68" s="3" t="s">
        <v>11</v>
      </c>
      <c r="E68" s="6">
        <v>5</v>
      </c>
      <c r="F68" s="12">
        <v>0</v>
      </c>
      <c r="G68" s="12">
        <v>0</v>
      </c>
      <c r="H68" s="13">
        <f>E68*F68</f>
        <v>0</v>
      </c>
      <c r="I68" s="14"/>
      <c r="J68" s="11"/>
      <c r="K68" s="10"/>
    </row>
    <row r="69" spans="1:11" ht="78.75" x14ac:dyDescent="0.25">
      <c r="A69" s="7">
        <v>66</v>
      </c>
      <c r="B69" s="1" t="s">
        <v>117</v>
      </c>
      <c r="C69" s="5" t="s">
        <v>118</v>
      </c>
      <c r="D69" s="3" t="s">
        <v>11</v>
      </c>
      <c r="E69" s="6">
        <v>5</v>
      </c>
      <c r="F69" s="12">
        <v>0</v>
      </c>
      <c r="G69" s="12">
        <v>0</v>
      </c>
      <c r="H69" s="13">
        <f>E69*F69</f>
        <v>0</v>
      </c>
      <c r="I69" s="14"/>
      <c r="J69" s="11"/>
      <c r="K69" s="10"/>
    </row>
    <row r="70" spans="1:11" ht="67.5" x14ac:dyDescent="0.25">
      <c r="A70" s="7">
        <v>67</v>
      </c>
      <c r="B70" s="1" t="s">
        <v>119</v>
      </c>
      <c r="C70" s="5" t="s">
        <v>120</v>
      </c>
      <c r="D70" s="3" t="s">
        <v>11</v>
      </c>
      <c r="E70" s="6">
        <v>1</v>
      </c>
      <c r="F70" s="12">
        <v>0</v>
      </c>
      <c r="G70" s="12">
        <v>0</v>
      </c>
      <c r="H70" s="13">
        <f>E70*F70</f>
        <v>0</v>
      </c>
      <c r="I70" s="14"/>
      <c r="J70" s="11"/>
      <c r="K70" s="10"/>
    </row>
    <row r="71" spans="1:11" ht="24" x14ac:dyDescent="0.25">
      <c r="A71" s="7">
        <v>68</v>
      </c>
      <c r="B71" s="17" t="s">
        <v>121</v>
      </c>
      <c r="C71" s="18" t="s">
        <v>309</v>
      </c>
      <c r="D71" s="19" t="s">
        <v>11</v>
      </c>
      <c r="E71" s="6">
        <f>5*100</f>
        <v>500</v>
      </c>
      <c r="F71" s="12">
        <v>0</v>
      </c>
      <c r="G71" s="12">
        <v>0</v>
      </c>
      <c r="H71" s="13">
        <f>E71*F71</f>
        <v>0</v>
      </c>
      <c r="I71" s="14"/>
      <c r="J71" s="11"/>
      <c r="K71" s="10"/>
    </row>
    <row r="72" spans="1:11" ht="67.5" x14ac:dyDescent="0.25">
      <c r="A72" s="7">
        <v>69</v>
      </c>
      <c r="B72" s="1" t="s">
        <v>122</v>
      </c>
      <c r="C72" s="5" t="s">
        <v>123</v>
      </c>
      <c r="D72" s="3" t="s">
        <v>11</v>
      </c>
      <c r="E72" s="6">
        <v>5</v>
      </c>
      <c r="F72" s="12">
        <v>0</v>
      </c>
      <c r="G72" s="12">
        <v>0</v>
      </c>
      <c r="H72" s="13">
        <f>E72*F72</f>
        <v>0</v>
      </c>
      <c r="I72" s="14"/>
      <c r="J72" s="11"/>
      <c r="K72" s="10"/>
    </row>
    <row r="73" spans="1:11" ht="67.5" x14ac:dyDescent="0.25">
      <c r="A73" s="7">
        <v>70</v>
      </c>
      <c r="B73" s="1" t="s">
        <v>124</v>
      </c>
      <c r="C73" s="5" t="s">
        <v>125</v>
      </c>
      <c r="D73" s="3" t="s">
        <v>11</v>
      </c>
      <c r="E73" s="6">
        <v>5</v>
      </c>
      <c r="F73" s="12">
        <v>0</v>
      </c>
      <c r="G73" s="12">
        <v>0</v>
      </c>
      <c r="H73" s="13">
        <f>E73*F73</f>
        <v>0</v>
      </c>
      <c r="I73" s="14"/>
      <c r="J73" s="11"/>
      <c r="K73" s="10"/>
    </row>
    <row r="74" spans="1:11" ht="67.5" x14ac:dyDescent="0.25">
      <c r="A74" s="7">
        <v>71</v>
      </c>
      <c r="B74" s="1" t="s">
        <v>126</v>
      </c>
      <c r="C74" s="5" t="s">
        <v>310</v>
      </c>
      <c r="D74" s="3" t="s">
        <v>11</v>
      </c>
      <c r="E74" s="6">
        <f>50*10</f>
        <v>500</v>
      </c>
      <c r="F74" s="12">
        <v>0</v>
      </c>
      <c r="G74" s="12">
        <v>0</v>
      </c>
      <c r="H74" s="13">
        <f>E74*F74</f>
        <v>0</v>
      </c>
      <c r="I74" s="14"/>
      <c r="J74" s="11"/>
      <c r="K74" s="10"/>
    </row>
    <row r="75" spans="1:11" ht="90" x14ac:dyDescent="0.25">
      <c r="A75" s="7">
        <v>72</v>
      </c>
      <c r="B75" s="1" t="s">
        <v>278</v>
      </c>
      <c r="C75" s="5" t="s">
        <v>279</v>
      </c>
      <c r="D75" s="3" t="s">
        <v>11</v>
      </c>
      <c r="E75" s="6">
        <v>2500</v>
      </c>
      <c r="F75" s="12">
        <v>0</v>
      </c>
      <c r="G75" s="12">
        <v>0</v>
      </c>
      <c r="H75" s="13">
        <f>E75*F75</f>
        <v>0</v>
      </c>
      <c r="I75" s="14"/>
      <c r="J75" s="11"/>
      <c r="K75" s="10"/>
    </row>
    <row r="76" spans="1:11" ht="62.25" customHeight="1" x14ac:dyDescent="0.25">
      <c r="A76" s="7">
        <v>73</v>
      </c>
      <c r="B76" s="1" t="s">
        <v>127</v>
      </c>
      <c r="C76" s="5" t="s">
        <v>311</v>
      </c>
      <c r="D76" s="3" t="s">
        <v>11</v>
      </c>
      <c r="E76" s="6">
        <f>2*25</f>
        <v>50</v>
      </c>
      <c r="F76" s="12">
        <v>0</v>
      </c>
      <c r="G76" s="12">
        <v>0</v>
      </c>
      <c r="H76" s="13">
        <f>E76*F76</f>
        <v>0</v>
      </c>
      <c r="I76" s="14"/>
      <c r="J76" s="11"/>
      <c r="K76" s="10"/>
    </row>
    <row r="77" spans="1:11" ht="24" x14ac:dyDescent="0.25">
      <c r="A77" s="7">
        <v>74</v>
      </c>
      <c r="B77" s="1" t="s">
        <v>128</v>
      </c>
      <c r="C77" s="5" t="s">
        <v>129</v>
      </c>
      <c r="D77" s="3" t="s">
        <v>38</v>
      </c>
      <c r="E77" s="6">
        <v>2</v>
      </c>
      <c r="F77" s="12">
        <v>0</v>
      </c>
      <c r="G77" s="12">
        <v>0</v>
      </c>
      <c r="H77" s="13">
        <f>E77*F77</f>
        <v>0</v>
      </c>
      <c r="I77" s="14"/>
      <c r="J77" s="11"/>
      <c r="K77" s="10"/>
    </row>
    <row r="78" spans="1:11" ht="24" x14ac:dyDescent="0.25">
      <c r="A78" s="7">
        <v>75</v>
      </c>
      <c r="B78" s="1" t="s">
        <v>130</v>
      </c>
      <c r="C78" s="5" t="s">
        <v>131</v>
      </c>
      <c r="D78" s="3" t="s">
        <v>38</v>
      </c>
      <c r="E78" s="6">
        <v>2</v>
      </c>
      <c r="F78" s="12">
        <v>0</v>
      </c>
      <c r="G78" s="12">
        <v>0</v>
      </c>
      <c r="H78" s="13">
        <f>E78*F78</f>
        <v>0</v>
      </c>
      <c r="I78" s="14"/>
      <c r="J78" s="11"/>
      <c r="K78" s="10"/>
    </row>
    <row r="79" spans="1:11" ht="45" x14ac:dyDescent="0.25">
      <c r="A79" s="7">
        <v>76</v>
      </c>
      <c r="B79" s="1" t="s">
        <v>132</v>
      </c>
      <c r="C79" s="5" t="s">
        <v>133</v>
      </c>
      <c r="D79" s="3" t="s">
        <v>11</v>
      </c>
      <c r="E79" s="6">
        <v>30</v>
      </c>
      <c r="F79" s="12">
        <v>0</v>
      </c>
      <c r="G79" s="12">
        <v>0</v>
      </c>
      <c r="H79" s="13">
        <f>E79*F79</f>
        <v>0</v>
      </c>
      <c r="I79" s="14"/>
      <c r="J79" s="11"/>
      <c r="K79" s="10"/>
    </row>
    <row r="80" spans="1:11" ht="24" x14ac:dyDescent="0.25">
      <c r="A80" s="7">
        <v>77</v>
      </c>
      <c r="B80" s="1" t="s">
        <v>134</v>
      </c>
      <c r="C80" s="5" t="s">
        <v>135</v>
      </c>
      <c r="D80" s="3" t="s">
        <v>11</v>
      </c>
      <c r="E80" s="6">
        <v>50</v>
      </c>
      <c r="F80" s="12">
        <v>0</v>
      </c>
      <c r="G80" s="12">
        <v>0</v>
      </c>
      <c r="H80" s="13">
        <f>E80*F80</f>
        <v>0</v>
      </c>
      <c r="I80" s="14"/>
      <c r="J80" s="11"/>
      <c r="K80" s="10"/>
    </row>
    <row r="81" spans="1:11" ht="24" x14ac:dyDescent="0.25">
      <c r="A81" s="7">
        <v>78</v>
      </c>
      <c r="B81" s="1" t="s">
        <v>136</v>
      </c>
      <c r="C81" s="5" t="s">
        <v>137</v>
      </c>
      <c r="D81" s="3" t="s">
        <v>38</v>
      </c>
      <c r="E81" s="6">
        <v>3</v>
      </c>
      <c r="F81" s="12">
        <v>0</v>
      </c>
      <c r="G81" s="12">
        <v>0</v>
      </c>
      <c r="H81" s="13">
        <f>E81*F81</f>
        <v>0</v>
      </c>
      <c r="I81" s="14"/>
      <c r="J81" s="11"/>
      <c r="K81" s="10"/>
    </row>
    <row r="82" spans="1:11" ht="56.25" x14ac:dyDescent="0.25">
      <c r="A82" s="7">
        <v>79</v>
      </c>
      <c r="B82" s="1" t="s">
        <v>138</v>
      </c>
      <c r="C82" s="5" t="s">
        <v>139</v>
      </c>
      <c r="D82" s="3" t="s">
        <v>11</v>
      </c>
      <c r="E82" s="6">
        <v>20</v>
      </c>
      <c r="F82" s="12">
        <v>0</v>
      </c>
      <c r="G82" s="12">
        <v>0</v>
      </c>
      <c r="H82" s="13">
        <f>E82*F82</f>
        <v>0</v>
      </c>
      <c r="I82" s="14"/>
      <c r="J82" s="11"/>
      <c r="K82" s="10"/>
    </row>
    <row r="83" spans="1:11" ht="56.25" x14ac:dyDescent="0.25">
      <c r="A83" s="7">
        <v>80</v>
      </c>
      <c r="B83" s="1" t="s">
        <v>140</v>
      </c>
      <c r="C83" s="5" t="s">
        <v>141</v>
      </c>
      <c r="D83" s="3" t="s">
        <v>11</v>
      </c>
      <c r="E83" s="6">
        <v>10</v>
      </c>
      <c r="F83" s="12">
        <v>0</v>
      </c>
      <c r="G83" s="12">
        <v>0</v>
      </c>
      <c r="H83" s="13">
        <f>E83*F83</f>
        <v>0</v>
      </c>
      <c r="I83" s="14"/>
      <c r="J83" s="11"/>
      <c r="K83" s="10"/>
    </row>
    <row r="84" spans="1:11" ht="56.25" x14ac:dyDescent="0.25">
      <c r="A84" s="7">
        <v>81</v>
      </c>
      <c r="B84" s="1" t="s">
        <v>142</v>
      </c>
      <c r="C84" s="5" t="s">
        <v>143</v>
      </c>
      <c r="D84" s="3" t="s">
        <v>11</v>
      </c>
      <c r="E84" s="6">
        <v>100</v>
      </c>
      <c r="F84" s="12">
        <v>0</v>
      </c>
      <c r="G84" s="12">
        <v>0</v>
      </c>
      <c r="H84" s="13">
        <f>E84*F84</f>
        <v>0</v>
      </c>
      <c r="I84" s="14"/>
      <c r="J84" s="11"/>
      <c r="K84" s="10"/>
    </row>
    <row r="85" spans="1:11" ht="56.25" x14ac:dyDescent="0.25">
      <c r="A85" s="7">
        <v>82</v>
      </c>
      <c r="B85" s="1" t="s">
        <v>144</v>
      </c>
      <c r="C85" s="5" t="s">
        <v>145</v>
      </c>
      <c r="D85" s="3" t="s">
        <v>11</v>
      </c>
      <c r="E85" s="6">
        <v>10</v>
      </c>
      <c r="F85" s="12">
        <v>0</v>
      </c>
      <c r="G85" s="12">
        <v>0</v>
      </c>
      <c r="H85" s="13">
        <f>E85*F85</f>
        <v>0</v>
      </c>
      <c r="I85" s="14"/>
      <c r="J85" s="11"/>
      <c r="K85" s="10"/>
    </row>
    <row r="86" spans="1:11" ht="33.75" x14ac:dyDescent="0.25">
      <c r="A86" s="7">
        <v>83</v>
      </c>
      <c r="B86" s="1" t="s">
        <v>146</v>
      </c>
      <c r="C86" s="5" t="s">
        <v>147</v>
      </c>
      <c r="D86" s="3" t="s">
        <v>11</v>
      </c>
      <c r="E86" s="6">
        <v>10</v>
      </c>
      <c r="F86" s="12">
        <v>0</v>
      </c>
      <c r="G86" s="12">
        <v>0</v>
      </c>
      <c r="H86" s="13">
        <f>E86*F86</f>
        <v>0</v>
      </c>
      <c r="I86" s="14"/>
      <c r="J86" s="11"/>
      <c r="K86" s="10"/>
    </row>
    <row r="87" spans="1:11" ht="112.5" x14ac:dyDescent="0.25">
      <c r="A87" s="7">
        <v>84</v>
      </c>
      <c r="B87" s="1" t="s">
        <v>148</v>
      </c>
      <c r="C87" s="5" t="s">
        <v>149</v>
      </c>
      <c r="D87" s="3" t="s">
        <v>11</v>
      </c>
      <c r="E87" s="6">
        <v>20</v>
      </c>
      <c r="F87" s="12">
        <v>0</v>
      </c>
      <c r="G87" s="12">
        <v>0</v>
      </c>
      <c r="H87" s="13">
        <f>E87*F87</f>
        <v>0</v>
      </c>
      <c r="I87" s="14"/>
      <c r="J87" s="11"/>
      <c r="K87" s="10"/>
    </row>
    <row r="88" spans="1:11" ht="90" x14ac:dyDescent="0.25">
      <c r="A88" s="7">
        <v>85</v>
      </c>
      <c r="B88" s="1" t="s">
        <v>150</v>
      </c>
      <c r="C88" s="5" t="s">
        <v>151</v>
      </c>
      <c r="D88" s="3" t="s">
        <v>11</v>
      </c>
      <c r="E88" s="6">
        <v>10</v>
      </c>
      <c r="F88" s="12">
        <v>0</v>
      </c>
      <c r="G88" s="12">
        <v>0</v>
      </c>
      <c r="H88" s="13">
        <f>E88*F88</f>
        <v>0</v>
      </c>
      <c r="I88" s="14"/>
      <c r="J88" s="11"/>
      <c r="K88" s="10"/>
    </row>
    <row r="89" spans="1:11" ht="45" x14ac:dyDescent="0.25">
      <c r="A89" s="7">
        <v>86</v>
      </c>
      <c r="B89" s="1" t="s">
        <v>152</v>
      </c>
      <c r="C89" s="5" t="s">
        <v>153</v>
      </c>
      <c r="D89" s="3" t="s">
        <v>38</v>
      </c>
      <c r="E89" s="6">
        <v>150</v>
      </c>
      <c r="F89" s="12">
        <v>0</v>
      </c>
      <c r="G89" s="12">
        <v>0</v>
      </c>
      <c r="H89" s="13">
        <f>E89*F89</f>
        <v>0</v>
      </c>
      <c r="I89" s="14"/>
      <c r="J89" s="11"/>
      <c r="K89" s="10"/>
    </row>
    <row r="90" spans="1:11" ht="22.5" x14ac:dyDescent="0.25">
      <c r="A90" s="7">
        <v>87</v>
      </c>
      <c r="B90" s="17" t="s">
        <v>154</v>
      </c>
      <c r="C90" s="18" t="s">
        <v>155</v>
      </c>
      <c r="D90" s="19" t="s">
        <v>11</v>
      </c>
      <c r="E90" s="6">
        <v>250</v>
      </c>
      <c r="F90" s="12">
        <v>0</v>
      </c>
      <c r="G90" s="12">
        <v>0</v>
      </c>
      <c r="H90" s="13">
        <f>E90*F90</f>
        <v>0</v>
      </c>
      <c r="I90" s="14"/>
      <c r="J90" s="11"/>
      <c r="K90" s="10"/>
    </row>
    <row r="91" spans="1:11" ht="101.25" x14ac:dyDescent="0.25">
      <c r="A91" s="7">
        <v>88</v>
      </c>
      <c r="B91" s="1" t="s">
        <v>156</v>
      </c>
      <c r="C91" s="5" t="s">
        <v>157</v>
      </c>
      <c r="D91" s="3" t="s">
        <v>11</v>
      </c>
      <c r="E91" s="6">
        <v>20</v>
      </c>
      <c r="F91" s="12">
        <v>0</v>
      </c>
      <c r="G91" s="12">
        <v>0</v>
      </c>
      <c r="H91" s="13">
        <f>E91*F91</f>
        <v>0</v>
      </c>
      <c r="I91" s="14"/>
      <c r="J91" s="11"/>
      <c r="K91" s="10"/>
    </row>
    <row r="92" spans="1:11" ht="90" x14ac:dyDescent="0.25">
      <c r="A92" s="7">
        <v>89</v>
      </c>
      <c r="B92" s="1" t="s">
        <v>158</v>
      </c>
      <c r="C92" s="5" t="s">
        <v>159</v>
      </c>
      <c r="D92" s="3" t="s">
        <v>38</v>
      </c>
      <c r="E92" s="6">
        <v>30</v>
      </c>
      <c r="F92" s="12">
        <v>0</v>
      </c>
      <c r="G92" s="12">
        <v>0</v>
      </c>
      <c r="H92" s="13">
        <f>E92*F92</f>
        <v>0</v>
      </c>
      <c r="I92" s="14"/>
      <c r="J92" s="11"/>
      <c r="K92" s="10"/>
    </row>
    <row r="93" spans="1:11" ht="157.5" x14ac:dyDescent="0.25">
      <c r="A93" s="7">
        <v>90</v>
      </c>
      <c r="B93" s="1" t="s">
        <v>160</v>
      </c>
      <c r="C93" s="5" t="s">
        <v>161</v>
      </c>
      <c r="D93" s="3" t="s">
        <v>11</v>
      </c>
      <c r="E93" s="6">
        <v>10</v>
      </c>
      <c r="F93" s="12">
        <v>0</v>
      </c>
      <c r="G93" s="12">
        <v>0</v>
      </c>
      <c r="H93" s="13">
        <f>E93*F93</f>
        <v>0</v>
      </c>
      <c r="I93" s="14"/>
      <c r="J93" s="11"/>
      <c r="K93" s="10"/>
    </row>
    <row r="94" spans="1:11" ht="22.5" x14ac:dyDescent="0.25">
      <c r="A94" s="7">
        <v>91</v>
      </c>
      <c r="B94" s="1" t="s">
        <v>162</v>
      </c>
      <c r="C94" s="5" t="s">
        <v>163</v>
      </c>
      <c r="D94" s="3" t="s">
        <v>11</v>
      </c>
      <c r="E94" s="6">
        <v>20</v>
      </c>
      <c r="F94" s="12">
        <v>0</v>
      </c>
      <c r="G94" s="12">
        <v>0</v>
      </c>
      <c r="H94" s="13">
        <f>E94*F94</f>
        <v>0</v>
      </c>
      <c r="I94" s="14"/>
      <c r="J94" s="11"/>
      <c r="K94" s="10"/>
    </row>
    <row r="95" spans="1:11" ht="56.25" x14ac:dyDescent="0.25">
      <c r="A95" s="7">
        <v>92</v>
      </c>
      <c r="B95" s="1" t="s">
        <v>164</v>
      </c>
      <c r="C95" s="5" t="s">
        <v>165</v>
      </c>
      <c r="D95" s="3" t="s">
        <v>11</v>
      </c>
      <c r="E95" s="6">
        <v>10</v>
      </c>
      <c r="F95" s="12">
        <v>0</v>
      </c>
      <c r="G95" s="12">
        <v>0</v>
      </c>
      <c r="H95" s="13">
        <f>E95*F95</f>
        <v>0</v>
      </c>
      <c r="I95" s="14"/>
      <c r="J95" s="11"/>
      <c r="K95" s="10"/>
    </row>
    <row r="96" spans="1:11" ht="56.25" x14ac:dyDescent="0.25">
      <c r="A96" s="7">
        <v>93</v>
      </c>
      <c r="B96" s="1" t="s">
        <v>166</v>
      </c>
      <c r="C96" s="5" t="s">
        <v>165</v>
      </c>
      <c r="D96" s="3" t="s">
        <v>11</v>
      </c>
      <c r="E96" s="6">
        <v>10</v>
      </c>
      <c r="F96" s="12">
        <v>0</v>
      </c>
      <c r="G96" s="12">
        <v>0</v>
      </c>
      <c r="H96" s="13">
        <f>E96*F96</f>
        <v>0</v>
      </c>
      <c r="I96" s="14"/>
      <c r="J96" s="11"/>
      <c r="K96" s="10"/>
    </row>
    <row r="97" spans="1:11" ht="92.25" customHeight="1" x14ac:dyDescent="0.25">
      <c r="A97" s="7">
        <v>94</v>
      </c>
      <c r="B97" s="1" t="s">
        <v>167</v>
      </c>
      <c r="C97" s="5" t="s">
        <v>165</v>
      </c>
      <c r="D97" s="3" t="s">
        <v>11</v>
      </c>
      <c r="E97" s="6">
        <v>10</v>
      </c>
      <c r="F97" s="12">
        <v>0</v>
      </c>
      <c r="G97" s="12">
        <v>0</v>
      </c>
      <c r="H97" s="13">
        <f>E97*F97</f>
        <v>0</v>
      </c>
      <c r="I97" s="14"/>
      <c r="J97" s="11"/>
      <c r="K97" s="10"/>
    </row>
    <row r="98" spans="1:11" ht="88.5" customHeight="1" x14ac:dyDescent="0.25">
      <c r="A98" s="7">
        <v>95</v>
      </c>
      <c r="B98" s="1" t="s">
        <v>168</v>
      </c>
      <c r="C98" s="5" t="s">
        <v>165</v>
      </c>
      <c r="D98" s="3" t="s">
        <v>11</v>
      </c>
      <c r="E98" s="6">
        <v>10</v>
      </c>
      <c r="F98" s="12">
        <v>0</v>
      </c>
      <c r="G98" s="12">
        <v>0</v>
      </c>
      <c r="H98" s="13">
        <f>E98*F98</f>
        <v>0</v>
      </c>
      <c r="I98" s="14"/>
      <c r="J98" s="11"/>
      <c r="K98" s="10"/>
    </row>
    <row r="99" spans="1:11" ht="90" x14ac:dyDescent="0.25">
      <c r="A99" s="7">
        <v>96</v>
      </c>
      <c r="B99" s="1" t="s">
        <v>169</v>
      </c>
      <c r="C99" s="5" t="s">
        <v>170</v>
      </c>
      <c r="D99" s="3" t="s">
        <v>11</v>
      </c>
      <c r="E99" s="6">
        <v>30</v>
      </c>
      <c r="F99" s="12">
        <v>0</v>
      </c>
      <c r="G99" s="12">
        <v>0</v>
      </c>
      <c r="H99" s="13">
        <f>E99*F99</f>
        <v>0</v>
      </c>
      <c r="I99" s="14"/>
      <c r="J99" s="11"/>
      <c r="K99" s="10"/>
    </row>
    <row r="100" spans="1:11" ht="90" x14ac:dyDescent="0.25">
      <c r="A100" s="7">
        <v>97</v>
      </c>
      <c r="B100" s="1" t="s">
        <v>171</v>
      </c>
      <c r="C100" s="5" t="s">
        <v>170</v>
      </c>
      <c r="D100" s="3" t="s">
        <v>11</v>
      </c>
      <c r="E100" s="6">
        <v>30</v>
      </c>
      <c r="F100" s="12">
        <v>0</v>
      </c>
      <c r="G100" s="12">
        <v>0</v>
      </c>
      <c r="H100" s="13">
        <f>E100*F100</f>
        <v>0</v>
      </c>
      <c r="I100" s="14"/>
      <c r="J100" s="11"/>
      <c r="K100" s="10"/>
    </row>
    <row r="101" spans="1:11" ht="90" x14ac:dyDescent="0.25">
      <c r="A101" s="7">
        <v>98</v>
      </c>
      <c r="B101" s="1" t="s">
        <v>172</v>
      </c>
      <c r="C101" s="5" t="s">
        <v>170</v>
      </c>
      <c r="D101" s="3" t="s">
        <v>11</v>
      </c>
      <c r="E101" s="6">
        <v>200</v>
      </c>
      <c r="F101" s="12">
        <v>0</v>
      </c>
      <c r="G101" s="12">
        <v>0</v>
      </c>
      <c r="H101" s="13">
        <f>E101*F101</f>
        <v>0</v>
      </c>
      <c r="I101" s="14"/>
      <c r="J101" s="11"/>
      <c r="K101" s="10"/>
    </row>
    <row r="102" spans="1:11" ht="90" x14ac:dyDescent="0.25">
      <c r="A102" s="7">
        <v>99</v>
      </c>
      <c r="B102" s="1" t="s">
        <v>173</v>
      </c>
      <c r="C102" s="5" t="s">
        <v>170</v>
      </c>
      <c r="D102" s="3" t="s">
        <v>11</v>
      </c>
      <c r="E102" s="6">
        <v>30</v>
      </c>
      <c r="F102" s="12">
        <v>0</v>
      </c>
      <c r="G102" s="12">
        <v>0</v>
      </c>
      <c r="H102" s="13">
        <f>E102*F102</f>
        <v>0</v>
      </c>
      <c r="I102" s="14"/>
      <c r="J102" s="11"/>
      <c r="K102" s="10"/>
    </row>
    <row r="103" spans="1:11" ht="90" x14ac:dyDescent="0.25">
      <c r="A103" s="7">
        <v>100</v>
      </c>
      <c r="B103" s="1" t="s">
        <v>174</v>
      </c>
      <c r="C103" s="5" t="s">
        <v>175</v>
      </c>
      <c r="D103" s="3" t="s">
        <v>11</v>
      </c>
      <c r="E103" s="6">
        <v>300</v>
      </c>
      <c r="F103" s="12">
        <v>0</v>
      </c>
      <c r="G103" s="12">
        <v>0</v>
      </c>
      <c r="H103" s="13">
        <f>E103*F103</f>
        <v>0</v>
      </c>
      <c r="I103" s="14"/>
      <c r="J103" s="11"/>
      <c r="K103" s="10"/>
    </row>
    <row r="104" spans="1:11" ht="90" x14ac:dyDescent="0.25">
      <c r="A104" s="7">
        <v>101</v>
      </c>
      <c r="B104" s="1" t="s">
        <v>176</v>
      </c>
      <c r="C104" s="5" t="s">
        <v>175</v>
      </c>
      <c r="D104" s="3" t="s">
        <v>11</v>
      </c>
      <c r="E104" s="6">
        <v>300</v>
      </c>
      <c r="F104" s="12">
        <v>0</v>
      </c>
      <c r="G104" s="12">
        <v>0</v>
      </c>
      <c r="H104" s="13">
        <f>E104*F104</f>
        <v>0</v>
      </c>
      <c r="I104" s="14"/>
      <c r="J104" s="11"/>
      <c r="K104" s="10"/>
    </row>
    <row r="105" spans="1:11" ht="90" x14ac:dyDescent="0.25">
      <c r="A105" s="7">
        <v>102</v>
      </c>
      <c r="B105" s="1" t="s">
        <v>177</v>
      </c>
      <c r="C105" s="5" t="s">
        <v>175</v>
      </c>
      <c r="D105" s="3" t="s">
        <v>11</v>
      </c>
      <c r="E105" s="6">
        <v>150</v>
      </c>
      <c r="F105" s="12">
        <v>0</v>
      </c>
      <c r="G105" s="12">
        <v>0</v>
      </c>
      <c r="H105" s="13">
        <f>E105*F105</f>
        <v>0</v>
      </c>
      <c r="I105" s="14"/>
      <c r="J105" s="11"/>
      <c r="K105" s="10"/>
    </row>
    <row r="106" spans="1:11" ht="67.5" x14ac:dyDescent="0.25">
      <c r="A106" s="7">
        <v>103</v>
      </c>
      <c r="B106" s="1" t="s">
        <v>178</v>
      </c>
      <c r="C106" s="5" t="s">
        <v>312</v>
      </c>
      <c r="D106" s="3" t="s">
        <v>11</v>
      </c>
      <c r="E106" s="6">
        <v>200</v>
      </c>
      <c r="F106" s="12">
        <v>0</v>
      </c>
      <c r="G106" s="12">
        <v>0</v>
      </c>
      <c r="H106" s="13">
        <f>E106*F106</f>
        <v>0</v>
      </c>
      <c r="I106" s="22"/>
      <c r="J106" s="11"/>
      <c r="K106" s="10"/>
    </row>
    <row r="107" spans="1:11" ht="90" x14ac:dyDescent="0.25">
      <c r="A107" s="7">
        <v>104</v>
      </c>
      <c r="B107" s="1" t="s">
        <v>179</v>
      </c>
      <c r="C107" s="5" t="s">
        <v>313</v>
      </c>
      <c r="D107" s="3" t="s">
        <v>11</v>
      </c>
      <c r="E107" s="6">
        <f>30*10</f>
        <v>300</v>
      </c>
      <c r="F107" s="12">
        <v>0</v>
      </c>
      <c r="G107" s="12">
        <v>0</v>
      </c>
      <c r="H107" s="13">
        <f>E107*F107</f>
        <v>0</v>
      </c>
      <c r="I107" s="22"/>
      <c r="J107" s="11"/>
      <c r="K107" s="10"/>
    </row>
    <row r="108" spans="1:11" ht="90" x14ac:dyDescent="0.25">
      <c r="A108" s="7">
        <v>105</v>
      </c>
      <c r="B108" s="1" t="s">
        <v>180</v>
      </c>
      <c r="C108" s="5" t="s">
        <v>313</v>
      </c>
      <c r="D108" s="3" t="s">
        <v>11</v>
      </c>
      <c r="E108" s="6">
        <v>300</v>
      </c>
      <c r="F108" s="12">
        <v>0</v>
      </c>
      <c r="G108" s="12">
        <v>0</v>
      </c>
      <c r="H108" s="13">
        <f>E108*F108</f>
        <v>0</v>
      </c>
      <c r="I108" s="22"/>
      <c r="J108" s="11"/>
      <c r="K108" s="10"/>
    </row>
    <row r="109" spans="1:11" ht="90" x14ac:dyDescent="0.25">
      <c r="A109" s="7">
        <v>106</v>
      </c>
      <c r="B109" s="1" t="s">
        <v>181</v>
      </c>
      <c r="C109" s="5" t="s">
        <v>313</v>
      </c>
      <c r="D109" s="3" t="s">
        <v>11</v>
      </c>
      <c r="E109" s="6">
        <v>300</v>
      </c>
      <c r="F109" s="12">
        <v>0</v>
      </c>
      <c r="G109" s="12">
        <v>0</v>
      </c>
      <c r="H109" s="13">
        <f>E109*F109</f>
        <v>0</v>
      </c>
      <c r="I109" s="14"/>
      <c r="J109" s="11"/>
      <c r="K109" s="10"/>
    </row>
    <row r="110" spans="1:11" ht="90" x14ac:dyDescent="0.25">
      <c r="A110" s="7">
        <v>107</v>
      </c>
      <c r="B110" s="1" t="s">
        <v>182</v>
      </c>
      <c r="C110" s="5" t="s">
        <v>313</v>
      </c>
      <c r="D110" s="3" t="s">
        <v>11</v>
      </c>
      <c r="E110" s="6">
        <v>200</v>
      </c>
      <c r="F110" s="12">
        <v>0</v>
      </c>
      <c r="G110" s="12">
        <v>0</v>
      </c>
      <c r="H110" s="13">
        <f>E110*F110</f>
        <v>0</v>
      </c>
      <c r="I110" s="14"/>
      <c r="J110" s="11"/>
      <c r="K110" s="10"/>
    </row>
    <row r="111" spans="1:11" ht="78.75" x14ac:dyDescent="0.25">
      <c r="A111" s="7">
        <v>108</v>
      </c>
      <c r="B111" s="1" t="s">
        <v>183</v>
      </c>
      <c r="C111" s="5" t="s">
        <v>314</v>
      </c>
      <c r="D111" s="3" t="s">
        <v>11</v>
      </c>
      <c r="E111" s="6">
        <v>100</v>
      </c>
      <c r="F111" s="12">
        <v>0</v>
      </c>
      <c r="G111" s="12">
        <v>0</v>
      </c>
      <c r="H111" s="13">
        <f>E111*F111</f>
        <v>0</v>
      </c>
      <c r="I111" s="14"/>
      <c r="J111" s="11"/>
      <c r="K111" s="10"/>
    </row>
    <row r="112" spans="1:11" ht="78.75" x14ac:dyDescent="0.25">
      <c r="A112" s="7">
        <v>109</v>
      </c>
      <c r="B112" s="1" t="s">
        <v>184</v>
      </c>
      <c r="C112" s="5" t="s">
        <v>314</v>
      </c>
      <c r="D112" s="3" t="s">
        <v>11</v>
      </c>
      <c r="E112" s="6">
        <v>200</v>
      </c>
      <c r="F112" s="12">
        <v>0</v>
      </c>
      <c r="G112" s="12">
        <v>0</v>
      </c>
      <c r="H112" s="13">
        <f>E112*F112</f>
        <v>0</v>
      </c>
      <c r="I112" s="14"/>
      <c r="J112" s="11"/>
      <c r="K112" s="10"/>
    </row>
    <row r="113" spans="1:11" ht="78.75" x14ac:dyDescent="0.25">
      <c r="A113" s="7">
        <v>110</v>
      </c>
      <c r="B113" s="1" t="s">
        <v>185</v>
      </c>
      <c r="C113" s="5" t="s">
        <v>314</v>
      </c>
      <c r="D113" s="3" t="s">
        <v>11</v>
      </c>
      <c r="E113" s="6">
        <v>200</v>
      </c>
      <c r="F113" s="12">
        <v>0</v>
      </c>
      <c r="G113" s="12">
        <v>0</v>
      </c>
      <c r="H113" s="13">
        <f>E113*F113</f>
        <v>0</v>
      </c>
      <c r="I113" s="14"/>
      <c r="J113" s="11"/>
      <c r="K113" s="10"/>
    </row>
    <row r="114" spans="1:11" ht="78.75" x14ac:dyDescent="0.25">
      <c r="A114" s="7">
        <v>111</v>
      </c>
      <c r="B114" s="1" t="s">
        <v>186</v>
      </c>
      <c r="C114" s="5" t="s">
        <v>314</v>
      </c>
      <c r="D114" s="3" t="s">
        <v>11</v>
      </c>
      <c r="E114" s="6">
        <v>100</v>
      </c>
      <c r="F114" s="12">
        <v>0</v>
      </c>
      <c r="G114" s="12">
        <v>0</v>
      </c>
      <c r="H114" s="13">
        <f>E114*F114</f>
        <v>0</v>
      </c>
      <c r="I114" s="14"/>
      <c r="J114" s="11"/>
      <c r="K114" s="10"/>
    </row>
    <row r="115" spans="1:11" ht="48" x14ac:dyDescent="0.25">
      <c r="A115" s="7">
        <v>112</v>
      </c>
      <c r="B115" s="1" t="s">
        <v>187</v>
      </c>
      <c r="C115" s="5" t="s">
        <v>188</v>
      </c>
      <c r="D115" s="3" t="s">
        <v>11</v>
      </c>
      <c r="E115" s="6">
        <v>2</v>
      </c>
      <c r="F115" s="12">
        <v>0</v>
      </c>
      <c r="G115" s="12">
        <v>0</v>
      </c>
      <c r="H115" s="13">
        <f>E115*F115</f>
        <v>0</v>
      </c>
      <c r="I115" s="14"/>
      <c r="J115" s="11"/>
      <c r="K115" s="10"/>
    </row>
    <row r="116" spans="1:11" ht="45" x14ac:dyDescent="0.25">
      <c r="A116" s="7">
        <v>113</v>
      </c>
      <c r="B116" s="1" t="s">
        <v>189</v>
      </c>
      <c r="C116" s="5" t="s">
        <v>190</v>
      </c>
      <c r="D116" s="3" t="s">
        <v>38</v>
      </c>
      <c r="E116" s="6">
        <v>5</v>
      </c>
      <c r="F116" s="12">
        <v>0</v>
      </c>
      <c r="G116" s="12">
        <v>0</v>
      </c>
      <c r="H116" s="13">
        <f>E116*F116</f>
        <v>0</v>
      </c>
      <c r="I116" s="14"/>
      <c r="J116" s="11"/>
      <c r="K116" s="10"/>
    </row>
    <row r="117" spans="1:11" ht="45" x14ac:dyDescent="0.25">
      <c r="A117" s="7">
        <v>114</v>
      </c>
      <c r="B117" s="1" t="s">
        <v>191</v>
      </c>
      <c r="C117" s="5" t="s">
        <v>192</v>
      </c>
      <c r="D117" s="3" t="s">
        <v>38</v>
      </c>
      <c r="E117" s="6">
        <v>30</v>
      </c>
      <c r="F117" s="12">
        <v>0</v>
      </c>
      <c r="G117" s="12">
        <v>0</v>
      </c>
      <c r="H117" s="13">
        <f>E117*F117</f>
        <v>0</v>
      </c>
      <c r="I117" s="14"/>
      <c r="J117" s="11"/>
      <c r="K117" s="10"/>
    </row>
    <row r="118" spans="1:11" ht="45" x14ac:dyDescent="0.25">
      <c r="A118" s="7">
        <v>115</v>
      </c>
      <c r="B118" s="1" t="s">
        <v>193</v>
      </c>
      <c r="C118" s="5" t="s">
        <v>194</v>
      </c>
      <c r="D118" s="3" t="s">
        <v>38</v>
      </c>
      <c r="E118" s="6">
        <v>20</v>
      </c>
      <c r="F118" s="12">
        <v>0</v>
      </c>
      <c r="G118" s="12">
        <v>0</v>
      </c>
      <c r="H118" s="13">
        <f>E118*F118</f>
        <v>0</v>
      </c>
      <c r="I118" s="14"/>
      <c r="J118" s="11"/>
      <c r="K118" s="10"/>
    </row>
    <row r="119" spans="1:11" ht="45" x14ac:dyDescent="0.25">
      <c r="A119" s="7">
        <v>116</v>
      </c>
      <c r="B119" s="1" t="s">
        <v>195</v>
      </c>
      <c r="C119" s="5" t="s">
        <v>196</v>
      </c>
      <c r="D119" s="3" t="s">
        <v>38</v>
      </c>
      <c r="E119" s="6">
        <v>20</v>
      </c>
      <c r="F119" s="12">
        <v>0</v>
      </c>
      <c r="G119" s="12">
        <v>0</v>
      </c>
      <c r="H119" s="13">
        <f>E119*F119</f>
        <v>0</v>
      </c>
      <c r="I119" s="14"/>
      <c r="J119" s="11"/>
      <c r="K119" s="10"/>
    </row>
    <row r="120" spans="1:11" ht="33.75" x14ac:dyDescent="0.25">
      <c r="A120" s="7">
        <v>117</v>
      </c>
      <c r="B120" s="1" t="s">
        <v>197</v>
      </c>
      <c r="C120" s="5" t="s">
        <v>198</v>
      </c>
      <c r="D120" s="3" t="s">
        <v>11</v>
      </c>
      <c r="E120" s="6">
        <v>10</v>
      </c>
      <c r="F120" s="12">
        <v>0</v>
      </c>
      <c r="G120" s="12">
        <v>0</v>
      </c>
      <c r="H120" s="13">
        <f>E120*F120</f>
        <v>0</v>
      </c>
      <c r="I120" s="14"/>
      <c r="J120" s="11"/>
      <c r="K120" s="10"/>
    </row>
    <row r="121" spans="1:11" ht="45" x14ac:dyDescent="0.25">
      <c r="A121" s="7">
        <v>118</v>
      </c>
      <c r="B121" s="1" t="s">
        <v>199</v>
      </c>
      <c r="C121" s="5" t="s">
        <v>315</v>
      </c>
      <c r="D121" s="3" t="s">
        <v>11</v>
      </c>
      <c r="E121" s="6">
        <f>40*8</f>
        <v>320</v>
      </c>
      <c r="F121" s="12">
        <v>0</v>
      </c>
      <c r="G121" s="12">
        <v>0</v>
      </c>
      <c r="H121" s="13">
        <f>E121*F121</f>
        <v>0</v>
      </c>
      <c r="I121" s="14"/>
      <c r="J121" s="11"/>
      <c r="K121" s="10"/>
    </row>
    <row r="122" spans="1:11" ht="24" x14ac:dyDescent="0.25">
      <c r="A122" s="7">
        <v>119</v>
      </c>
      <c r="B122" s="1" t="s">
        <v>200</v>
      </c>
      <c r="C122" s="5" t="s">
        <v>201</v>
      </c>
      <c r="D122" s="3" t="s">
        <v>11</v>
      </c>
      <c r="E122" s="6">
        <v>40</v>
      </c>
      <c r="F122" s="12">
        <v>0</v>
      </c>
      <c r="G122" s="12">
        <v>0</v>
      </c>
      <c r="H122" s="13">
        <f>E122*F122</f>
        <v>0</v>
      </c>
      <c r="I122" s="14"/>
      <c r="J122" s="11"/>
      <c r="K122" s="10"/>
    </row>
    <row r="123" spans="1:11" ht="45" x14ac:dyDescent="0.25">
      <c r="A123" s="7">
        <v>120</v>
      </c>
      <c r="B123" s="1" t="s">
        <v>202</v>
      </c>
      <c r="C123" s="5" t="s">
        <v>203</v>
      </c>
      <c r="D123" s="3" t="s">
        <v>11</v>
      </c>
      <c r="E123" s="6">
        <v>25</v>
      </c>
      <c r="F123" s="12">
        <v>0</v>
      </c>
      <c r="G123" s="12">
        <v>0</v>
      </c>
      <c r="H123" s="13">
        <f>E123*F123</f>
        <v>0</v>
      </c>
      <c r="I123" s="14"/>
      <c r="J123" s="11"/>
      <c r="K123" s="10"/>
    </row>
    <row r="124" spans="1:11" ht="24" x14ac:dyDescent="0.25">
      <c r="A124" s="7">
        <v>121</v>
      </c>
      <c r="B124" s="1" t="s">
        <v>204</v>
      </c>
      <c r="C124" s="5" t="s">
        <v>205</v>
      </c>
      <c r="D124" s="3" t="s">
        <v>11</v>
      </c>
      <c r="E124" s="6">
        <v>30</v>
      </c>
      <c r="F124" s="12">
        <v>0</v>
      </c>
      <c r="G124" s="12">
        <v>0</v>
      </c>
      <c r="H124" s="13">
        <f>E124*F124</f>
        <v>0</v>
      </c>
      <c r="I124" s="14"/>
      <c r="J124" s="11"/>
      <c r="K124" s="10"/>
    </row>
    <row r="125" spans="1:11" ht="90" x14ac:dyDescent="0.25">
      <c r="A125" s="7">
        <v>122</v>
      </c>
      <c r="B125" s="1" t="s">
        <v>206</v>
      </c>
      <c r="C125" s="5" t="s">
        <v>207</v>
      </c>
      <c r="D125" s="3" t="s">
        <v>11</v>
      </c>
      <c r="E125" s="6">
        <v>5</v>
      </c>
      <c r="F125" s="12">
        <v>0</v>
      </c>
      <c r="G125" s="12">
        <v>0</v>
      </c>
      <c r="H125" s="13">
        <f>E125*F125</f>
        <v>0</v>
      </c>
      <c r="I125" s="14"/>
      <c r="J125" s="11"/>
      <c r="K125" s="10"/>
    </row>
    <row r="126" spans="1:11" ht="56.25" x14ac:dyDescent="0.25">
      <c r="A126" s="7">
        <v>123</v>
      </c>
      <c r="B126" s="1" t="s">
        <v>208</v>
      </c>
      <c r="C126" s="5" t="s">
        <v>209</v>
      </c>
      <c r="D126" s="3" t="s">
        <v>11</v>
      </c>
      <c r="E126" s="6">
        <v>20</v>
      </c>
      <c r="F126" s="12">
        <v>0</v>
      </c>
      <c r="G126" s="12">
        <v>0</v>
      </c>
      <c r="H126" s="13">
        <f>E126*F126</f>
        <v>0</v>
      </c>
      <c r="I126" s="14"/>
      <c r="J126" s="11"/>
      <c r="K126" s="10"/>
    </row>
    <row r="127" spans="1:11" ht="56.25" x14ac:dyDescent="0.25">
      <c r="A127" s="7">
        <v>124</v>
      </c>
      <c r="B127" s="1" t="s">
        <v>210</v>
      </c>
      <c r="C127" s="5" t="s">
        <v>209</v>
      </c>
      <c r="D127" s="3" t="s">
        <v>11</v>
      </c>
      <c r="E127" s="6">
        <v>20</v>
      </c>
      <c r="F127" s="12">
        <v>0</v>
      </c>
      <c r="G127" s="12">
        <v>0</v>
      </c>
      <c r="H127" s="13">
        <f>E127*F127</f>
        <v>0</v>
      </c>
      <c r="I127" s="14"/>
      <c r="J127" s="11"/>
      <c r="K127" s="10"/>
    </row>
    <row r="128" spans="1:11" ht="56.25" x14ac:dyDescent="0.25">
      <c r="A128" s="7">
        <v>125</v>
      </c>
      <c r="B128" s="1" t="s">
        <v>211</v>
      </c>
      <c r="C128" s="5" t="s">
        <v>209</v>
      </c>
      <c r="D128" s="3" t="s">
        <v>11</v>
      </c>
      <c r="E128" s="6">
        <v>20</v>
      </c>
      <c r="F128" s="12">
        <v>0</v>
      </c>
      <c r="G128" s="12">
        <v>0</v>
      </c>
      <c r="H128" s="13">
        <f>E128*F128</f>
        <v>0</v>
      </c>
      <c r="I128" s="14"/>
      <c r="J128" s="11"/>
      <c r="K128" s="10"/>
    </row>
    <row r="129" spans="1:11" ht="56.25" x14ac:dyDescent="0.25">
      <c r="A129" s="7">
        <v>126</v>
      </c>
      <c r="B129" s="1" t="s">
        <v>212</v>
      </c>
      <c r="C129" s="5" t="s">
        <v>209</v>
      </c>
      <c r="D129" s="3" t="s">
        <v>11</v>
      </c>
      <c r="E129" s="6">
        <v>20</v>
      </c>
      <c r="F129" s="12">
        <v>0</v>
      </c>
      <c r="G129" s="12">
        <v>0</v>
      </c>
      <c r="H129" s="13">
        <f>E129*F129</f>
        <v>0</v>
      </c>
      <c r="I129" s="14"/>
      <c r="J129" s="11"/>
      <c r="K129" s="10"/>
    </row>
    <row r="130" spans="1:11" ht="56.25" x14ac:dyDescent="0.25">
      <c r="A130" s="7">
        <v>127</v>
      </c>
      <c r="B130" s="1" t="s">
        <v>213</v>
      </c>
      <c r="C130" s="5" t="s">
        <v>209</v>
      </c>
      <c r="D130" s="3" t="s">
        <v>11</v>
      </c>
      <c r="E130" s="6">
        <v>20</v>
      </c>
      <c r="F130" s="12">
        <v>0</v>
      </c>
      <c r="G130" s="12">
        <v>0</v>
      </c>
      <c r="H130" s="13">
        <f>E130*F130</f>
        <v>0</v>
      </c>
      <c r="I130" s="14"/>
      <c r="J130" s="11"/>
      <c r="K130" s="10"/>
    </row>
    <row r="131" spans="1:11" ht="135" x14ac:dyDescent="0.25">
      <c r="A131" s="7">
        <v>128</v>
      </c>
      <c r="B131" s="1" t="s">
        <v>214</v>
      </c>
      <c r="C131" s="5" t="s">
        <v>316</v>
      </c>
      <c r="D131" s="3" t="s">
        <v>11</v>
      </c>
      <c r="E131" s="6">
        <f>100*50</f>
        <v>5000</v>
      </c>
      <c r="F131" s="12">
        <v>0</v>
      </c>
      <c r="G131" s="12">
        <v>0</v>
      </c>
      <c r="H131" s="13">
        <f>E131*F131</f>
        <v>0</v>
      </c>
      <c r="I131" s="14"/>
      <c r="J131" s="11"/>
      <c r="K131" s="10"/>
    </row>
    <row r="132" spans="1:11" ht="101.25" x14ac:dyDescent="0.25">
      <c r="A132" s="7">
        <v>129</v>
      </c>
      <c r="B132" s="1" t="s">
        <v>215</v>
      </c>
      <c r="C132" s="5" t="s">
        <v>216</v>
      </c>
      <c r="D132" s="3" t="s">
        <v>11</v>
      </c>
      <c r="E132" s="6">
        <v>10</v>
      </c>
      <c r="F132" s="12">
        <v>0</v>
      </c>
      <c r="G132" s="12">
        <v>0</v>
      </c>
      <c r="H132" s="13">
        <f>E132*F132</f>
        <v>0</v>
      </c>
      <c r="I132" s="14"/>
      <c r="J132" s="11"/>
      <c r="K132" s="10"/>
    </row>
    <row r="133" spans="1:11" ht="101.25" x14ac:dyDescent="0.25">
      <c r="A133" s="7">
        <v>130</v>
      </c>
      <c r="B133" s="1" t="s">
        <v>217</v>
      </c>
      <c r="C133" s="5" t="s">
        <v>216</v>
      </c>
      <c r="D133" s="3" t="s">
        <v>11</v>
      </c>
      <c r="E133" s="6">
        <v>10</v>
      </c>
      <c r="F133" s="12">
        <v>0</v>
      </c>
      <c r="G133" s="12">
        <v>0</v>
      </c>
      <c r="H133" s="13">
        <f>E133*F133</f>
        <v>0</v>
      </c>
      <c r="I133" s="14"/>
      <c r="J133" s="11"/>
      <c r="K133" s="10"/>
    </row>
    <row r="134" spans="1:11" ht="101.25" x14ac:dyDescent="0.25">
      <c r="A134" s="7">
        <v>131</v>
      </c>
      <c r="B134" s="1" t="s">
        <v>280</v>
      </c>
      <c r="C134" s="5" t="s">
        <v>216</v>
      </c>
      <c r="D134" s="3" t="s">
        <v>11</v>
      </c>
      <c r="E134" s="6">
        <v>10</v>
      </c>
      <c r="F134" s="12">
        <v>0</v>
      </c>
      <c r="G134" s="12">
        <v>0</v>
      </c>
      <c r="H134" s="13">
        <f>E134*F134</f>
        <v>0</v>
      </c>
      <c r="I134" s="14"/>
      <c r="J134" s="11"/>
      <c r="K134" s="10"/>
    </row>
    <row r="135" spans="1:11" ht="101.25" x14ac:dyDescent="0.25">
      <c r="A135" s="7">
        <v>132</v>
      </c>
      <c r="B135" s="1" t="s">
        <v>218</v>
      </c>
      <c r="C135" s="5" t="s">
        <v>216</v>
      </c>
      <c r="D135" s="3" t="s">
        <v>11</v>
      </c>
      <c r="E135" s="6">
        <v>10</v>
      </c>
      <c r="F135" s="12">
        <v>0</v>
      </c>
      <c r="G135" s="12">
        <v>0</v>
      </c>
      <c r="H135" s="13">
        <f>E135*F135</f>
        <v>0</v>
      </c>
      <c r="I135" s="14"/>
      <c r="J135" s="11"/>
      <c r="K135" s="10"/>
    </row>
    <row r="136" spans="1:11" ht="60" x14ac:dyDescent="0.25">
      <c r="A136" s="7">
        <v>133</v>
      </c>
      <c r="B136" s="1" t="s">
        <v>281</v>
      </c>
      <c r="C136" s="5" t="s">
        <v>219</v>
      </c>
      <c r="D136" s="3" t="s">
        <v>28</v>
      </c>
      <c r="E136" s="6">
        <v>5</v>
      </c>
      <c r="F136" s="12">
        <v>0</v>
      </c>
      <c r="G136" s="12">
        <v>0</v>
      </c>
      <c r="H136" s="13">
        <f>E136*F136</f>
        <v>0</v>
      </c>
      <c r="I136" s="14"/>
      <c r="J136" s="11"/>
      <c r="K136" s="10"/>
    </row>
    <row r="137" spans="1:11" ht="24" x14ac:dyDescent="0.25">
      <c r="A137" s="7">
        <v>134</v>
      </c>
      <c r="B137" s="1" t="s">
        <v>220</v>
      </c>
      <c r="C137" s="5" t="s">
        <v>220</v>
      </c>
      <c r="D137" s="3" t="s">
        <v>11</v>
      </c>
      <c r="E137" s="6">
        <v>20</v>
      </c>
      <c r="F137" s="12">
        <v>0</v>
      </c>
      <c r="G137" s="12">
        <v>0</v>
      </c>
      <c r="H137" s="13">
        <f>E137*F137</f>
        <v>0</v>
      </c>
      <c r="I137" s="14"/>
      <c r="J137" s="11"/>
      <c r="K137" s="10"/>
    </row>
    <row r="138" spans="1:11" ht="22.5" x14ac:dyDescent="0.25">
      <c r="A138" s="7">
        <v>135</v>
      </c>
      <c r="B138" s="1" t="s">
        <v>221</v>
      </c>
      <c r="C138" s="5" t="s">
        <v>222</v>
      </c>
      <c r="D138" s="3" t="s">
        <v>11</v>
      </c>
      <c r="E138" s="6">
        <v>5</v>
      </c>
      <c r="F138" s="12">
        <v>0</v>
      </c>
      <c r="G138" s="12">
        <v>0</v>
      </c>
      <c r="H138" s="13">
        <f>E138*F138</f>
        <v>0</v>
      </c>
      <c r="I138" s="14"/>
      <c r="J138" s="11"/>
      <c r="K138" s="10"/>
    </row>
    <row r="139" spans="1:11" ht="24" x14ac:dyDescent="0.25">
      <c r="A139" s="7">
        <v>136</v>
      </c>
      <c r="B139" s="1" t="s">
        <v>223</v>
      </c>
      <c r="C139" s="5" t="s">
        <v>224</v>
      </c>
      <c r="D139" s="3" t="s">
        <v>11</v>
      </c>
      <c r="E139" s="6">
        <v>10</v>
      </c>
      <c r="F139" s="12">
        <v>0</v>
      </c>
      <c r="G139" s="12">
        <v>0</v>
      </c>
      <c r="H139" s="13">
        <f>E139*F139</f>
        <v>0</v>
      </c>
      <c r="I139" s="14"/>
      <c r="J139" s="11"/>
      <c r="K139" s="10"/>
    </row>
    <row r="140" spans="1:11" ht="24" x14ac:dyDescent="0.25">
      <c r="A140" s="7">
        <v>137</v>
      </c>
      <c r="B140" s="1" t="s">
        <v>225</v>
      </c>
      <c r="C140" s="5" t="s">
        <v>226</v>
      </c>
      <c r="D140" s="3" t="s">
        <v>11</v>
      </c>
      <c r="E140" s="6">
        <v>5</v>
      </c>
      <c r="F140" s="12">
        <v>0</v>
      </c>
      <c r="G140" s="12">
        <v>0</v>
      </c>
      <c r="H140" s="13">
        <f>E140*F140</f>
        <v>0</v>
      </c>
      <c r="I140" s="14"/>
      <c r="J140" s="11"/>
      <c r="K140" s="10"/>
    </row>
    <row r="141" spans="1:11" ht="44.25" x14ac:dyDescent="0.25">
      <c r="A141" s="7">
        <v>138</v>
      </c>
      <c r="B141" s="1" t="s">
        <v>227</v>
      </c>
      <c r="C141" s="5" t="s">
        <v>228</v>
      </c>
      <c r="D141" s="3" t="s">
        <v>11</v>
      </c>
      <c r="E141" s="6">
        <v>50</v>
      </c>
      <c r="F141" s="12">
        <v>0</v>
      </c>
      <c r="G141" s="12">
        <v>0</v>
      </c>
      <c r="H141" s="13">
        <f>E141*F141</f>
        <v>0</v>
      </c>
      <c r="I141" s="14"/>
      <c r="J141" s="11"/>
      <c r="K141" s="10"/>
    </row>
    <row r="142" spans="1:11" ht="44.25" x14ac:dyDescent="0.25">
      <c r="A142" s="7">
        <v>139</v>
      </c>
      <c r="B142" s="1" t="s">
        <v>227</v>
      </c>
      <c r="C142" s="5" t="s">
        <v>229</v>
      </c>
      <c r="D142" s="3" t="s">
        <v>11</v>
      </c>
      <c r="E142" s="6">
        <v>50</v>
      </c>
      <c r="F142" s="12">
        <v>0</v>
      </c>
      <c r="G142" s="12">
        <v>0</v>
      </c>
      <c r="H142" s="13">
        <f>E142*F142</f>
        <v>0</v>
      </c>
      <c r="I142" s="14"/>
      <c r="J142" s="11"/>
      <c r="K142" s="10"/>
    </row>
    <row r="143" spans="1:11" ht="34.5" x14ac:dyDescent="0.25">
      <c r="A143" s="7">
        <v>140</v>
      </c>
      <c r="B143" s="17" t="s">
        <v>230</v>
      </c>
      <c r="C143" s="23" t="s">
        <v>320</v>
      </c>
      <c r="D143" s="19" t="s">
        <v>11</v>
      </c>
      <c r="E143" s="6">
        <f>20*25</f>
        <v>500</v>
      </c>
      <c r="F143" s="12">
        <v>0</v>
      </c>
      <c r="G143" s="12">
        <v>0</v>
      </c>
      <c r="H143" s="13">
        <f>E143*F143</f>
        <v>0</v>
      </c>
      <c r="I143" s="14"/>
      <c r="J143" s="11"/>
      <c r="K143" s="10"/>
    </row>
    <row r="144" spans="1:11" ht="24" x14ac:dyDescent="0.25">
      <c r="A144" s="7">
        <v>141</v>
      </c>
      <c r="B144" s="1" t="s">
        <v>231</v>
      </c>
      <c r="C144" s="5" t="s">
        <v>231</v>
      </c>
      <c r="D144" s="3" t="s">
        <v>11</v>
      </c>
      <c r="E144" s="6">
        <v>10</v>
      </c>
      <c r="F144" s="12">
        <v>0</v>
      </c>
      <c r="G144" s="12">
        <v>0</v>
      </c>
      <c r="H144" s="13">
        <f>E144*F144</f>
        <v>0</v>
      </c>
      <c r="I144" s="14"/>
      <c r="J144" s="11"/>
      <c r="K144" s="10"/>
    </row>
    <row r="145" spans="1:11" ht="24" x14ac:dyDescent="0.25">
      <c r="A145" s="7">
        <v>142</v>
      </c>
      <c r="B145" s="1" t="s">
        <v>232</v>
      </c>
      <c r="C145" s="5" t="s">
        <v>232</v>
      </c>
      <c r="D145" s="3" t="s">
        <v>11</v>
      </c>
      <c r="E145" s="6">
        <v>10</v>
      </c>
      <c r="F145" s="12">
        <v>0</v>
      </c>
      <c r="G145" s="12">
        <v>0</v>
      </c>
      <c r="H145" s="13">
        <f>E145*F145</f>
        <v>0</v>
      </c>
      <c r="I145" s="14"/>
      <c r="J145" s="11"/>
      <c r="K145" s="10"/>
    </row>
    <row r="146" spans="1:11" ht="24" x14ac:dyDescent="0.25">
      <c r="A146" s="7">
        <v>143</v>
      </c>
      <c r="B146" s="1" t="s">
        <v>233</v>
      </c>
      <c r="C146" s="5" t="s">
        <v>232</v>
      </c>
      <c r="D146" s="3" t="s">
        <v>11</v>
      </c>
      <c r="E146" s="6">
        <v>5</v>
      </c>
      <c r="F146" s="12">
        <v>0</v>
      </c>
      <c r="G146" s="12">
        <v>0</v>
      </c>
      <c r="H146" s="13">
        <f>E146*F146</f>
        <v>0</v>
      </c>
      <c r="I146" s="14"/>
      <c r="J146" s="11"/>
      <c r="K146" s="10"/>
    </row>
    <row r="147" spans="1:11" ht="36" x14ac:dyDescent="0.25">
      <c r="A147" s="7">
        <v>144</v>
      </c>
      <c r="B147" s="1" t="s">
        <v>234</v>
      </c>
      <c r="C147" s="5" t="s">
        <v>235</v>
      </c>
      <c r="D147" s="3" t="s">
        <v>38</v>
      </c>
      <c r="E147" s="6">
        <v>29</v>
      </c>
      <c r="F147" s="12">
        <v>0</v>
      </c>
      <c r="G147" s="12">
        <v>0</v>
      </c>
      <c r="H147" s="13">
        <f>E147*F147</f>
        <v>0</v>
      </c>
      <c r="I147" s="14"/>
      <c r="J147" s="11"/>
      <c r="K147" s="10"/>
    </row>
    <row r="148" spans="1:11" ht="36" x14ac:dyDescent="0.25">
      <c r="A148" s="7">
        <v>145</v>
      </c>
      <c r="B148" s="1" t="s">
        <v>321</v>
      </c>
      <c r="C148" s="5" t="s">
        <v>317</v>
      </c>
      <c r="D148" s="3" t="s">
        <v>11</v>
      </c>
      <c r="E148" s="6">
        <v>150</v>
      </c>
      <c r="F148" s="12">
        <v>0</v>
      </c>
      <c r="G148" s="12">
        <v>0</v>
      </c>
      <c r="H148" s="13">
        <f>E148*F148</f>
        <v>0</v>
      </c>
      <c r="I148" s="14"/>
      <c r="J148" s="11"/>
      <c r="K148" s="10"/>
    </row>
    <row r="149" spans="1:11" ht="67.5" x14ac:dyDescent="0.25">
      <c r="A149" s="7">
        <v>146</v>
      </c>
      <c r="B149" s="1" t="s">
        <v>318</v>
      </c>
      <c r="C149" s="5" t="s">
        <v>319</v>
      </c>
      <c r="D149" s="3" t="s">
        <v>11</v>
      </c>
      <c r="E149" s="6">
        <v>100</v>
      </c>
      <c r="F149" s="12">
        <v>0</v>
      </c>
      <c r="G149" s="12">
        <v>0</v>
      </c>
      <c r="H149" s="13">
        <f>E149*F149</f>
        <v>0</v>
      </c>
      <c r="I149" s="14"/>
      <c r="J149" s="11"/>
      <c r="K149" s="10"/>
    </row>
    <row r="150" spans="1:11" ht="56.25" x14ac:dyDescent="0.25">
      <c r="A150" s="7">
        <v>147</v>
      </c>
      <c r="B150" s="1" t="s">
        <v>236</v>
      </c>
      <c r="C150" s="5" t="s">
        <v>237</v>
      </c>
      <c r="D150" s="3" t="s">
        <v>11</v>
      </c>
      <c r="E150" s="6">
        <v>30</v>
      </c>
      <c r="F150" s="12">
        <v>0</v>
      </c>
      <c r="G150" s="12">
        <v>0</v>
      </c>
      <c r="H150" s="13">
        <f>E150*F150</f>
        <v>0</v>
      </c>
      <c r="I150" s="14"/>
      <c r="J150" s="11"/>
      <c r="K150" s="10"/>
    </row>
    <row r="151" spans="1:11" ht="56.25" x14ac:dyDescent="0.25">
      <c r="A151" s="7">
        <v>148</v>
      </c>
      <c r="B151" s="1" t="s">
        <v>238</v>
      </c>
      <c r="C151" s="5" t="s">
        <v>239</v>
      </c>
      <c r="D151" s="3" t="s">
        <v>11</v>
      </c>
      <c r="E151" s="6">
        <v>30</v>
      </c>
      <c r="F151" s="12">
        <v>0</v>
      </c>
      <c r="G151" s="12">
        <v>0</v>
      </c>
      <c r="H151" s="13">
        <f>E151*F151</f>
        <v>0</v>
      </c>
      <c r="I151" s="14"/>
      <c r="J151" s="11"/>
      <c r="K151" s="10"/>
    </row>
    <row r="152" spans="1:11" ht="56.25" x14ac:dyDescent="0.25">
      <c r="A152" s="7">
        <v>149</v>
      </c>
      <c r="B152" s="1" t="s">
        <v>240</v>
      </c>
      <c r="C152" s="5" t="s">
        <v>241</v>
      </c>
      <c r="D152" s="3" t="s">
        <v>11</v>
      </c>
      <c r="E152" s="6">
        <v>30</v>
      </c>
      <c r="F152" s="12">
        <v>0</v>
      </c>
      <c r="G152" s="12">
        <v>0</v>
      </c>
      <c r="H152" s="13">
        <f>E152*F152</f>
        <v>0</v>
      </c>
      <c r="I152" s="14"/>
      <c r="J152" s="11"/>
      <c r="K152" s="10"/>
    </row>
    <row r="153" spans="1:11" ht="56.25" x14ac:dyDescent="0.25">
      <c r="A153" s="7">
        <v>150</v>
      </c>
      <c r="B153" s="1" t="s">
        <v>242</v>
      </c>
      <c r="C153" s="5" t="s">
        <v>243</v>
      </c>
      <c r="D153" s="3" t="s">
        <v>11</v>
      </c>
      <c r="E153" s="6">
        <v>30</v>
      </c>
      <c r="F153" s="12">
        <v>0</v>
      </c>
      <c r="G153" s="12">
        <v>0</v>
      </c>
      <c r="H153" s="13">
        <f>E153*F153</f>
        <v>0</v>
      </c>
      <c r="I153" s="14"/>
      <c r="J153" s="11"/>
      <c r="K153" s="10"/>
    </row>
    <row r="154" spans="1:11" ht="67.5" x14ac:dyDescent="0.25">
      <c r="A154" s="7">
        <v>151</v>
      </c>
      <c r="B154" s="1" t="s">
        <v>244</v>
      </c>
      <c r="C154" s="5" t="s">
        <v>245</v>
      </c>
      <c r="D154" s="3" t="s">
        <v>11</v>
      </c>
      <c r="E154" s="6">
        <v>30</v>
      </c>
      <c r="F154" s="12">
        <v>0</v>
      </c>
      <c r="G154" s="12">
        <v>0</v>
      </c>
      <c r="H154" s="13">
        <f>E154*F154</f>
        <v>0</v>
      </c>
      <c r="I154" s="14"/>
      <c r="J154" s="11"/>
      <c r="K154" s="10"/>
    </row>
    <row r="155" spans="1:11" ht="33.75" x14ac:dyDescent="0.25">
      <c r="A155" s="7">
        <v>152</v>
      </c>
      <c r="B155" s="1" t="s">
        <v>246</v>
      </c>
      <c r="C155" s="5" t="s">
        <v>247</v>
      </c>
      <c r="D155" s="3" t="s">
        <v>11</v>
      </c>
      <c r="E155" s="6">
        <v>25</v>
      </c>
      <c r="F155" s="12">
        <v>0</v>
      </c>
      <c r="G155" s="12">
        <v>0</v>
      </c>
      <c r="H155" s="13">
        <f>E155*F155</f>
        <v>0</v>
      </c>
      <c r="I155" s="24"/>
      <c r="J155" s="11"/>
      <c r="K155" s="10"/>
    </row>
    <row r="156" spans="1:11" ht="89.25" x14ac:dyDescent="0.25">
      <c r="A156" s="7">
        <v>153</v>
      </c>
      <c r="B156" s="1" t="s">
        <v>248</v>
      </c>
      <c r="C156" s="5" t="s">
        <v>249</v>
      </c>
      <c r="D156" s="3" t="s">
        <v>28</v>
      </c>
      <c r="E156" s="16">
        <v>10</v>
      </c>
      <c r="F156" s="12">
        <v>0</v>
      </c>
      <c r="G156" s="12">
        <v>0</v>
      </c>
      <c r="H156" s="13">
        <f>E156*F156</f>
        <v>0</v>
      </c>
      <c r="I156" s="24"/>
      <c r="J156" s="11"/>
      <c r="K156" s="10"/>
    </row>
    <row r="157" spans="1:11" ht="68.25" x14ac:dyDescent="0.25">
      <c r="A157" s="7">
        <v>154</v>
      </c>
      <c r="B157" s="25" t="s">
        <v>250</v>
      </c>
      <c r="C157" s="26" t="s">
        <v>251</v>
      </c>
      <c r="D157" s="3" t="s">
        <v>28</v>
      </c>
      <c r="E157" s="6">
        <v>2</v>
      </c>
      <c r="F157" s="12">
        <v>0</v>
      </c>
      <c r="G157" s="12">
        <v>0</v>
      </c>
      <c r="H157" s="13">
        <f>E157*F157</f>
        <v>0</v>
      </c>
      <c r="I157" s="24"/>
      <c r="J157" s="11"/>
      <c r="K157" s="10"/>
    </row>
    <row r="158" spans="1:11" ht="36" x14ac:dyDescent="0.25">
      <c r="A158" s="7">
        <v>155</v>
      </c>
      <c r="B158" s="1" t="s">
        <v>252</v>
      </c>
      <c r="C158" s="5" t="s">
        <v>253</v>
      </c>
      <c r="D158" s="3" t="s">
        <v>38</v>
      </c>
      <c r="E158" s="6">
        <v>20</v>
      </c>
      <c r="F158" s="12">
        <v>0</v>
      </c>
      <c r="G158" s="12">
        <v>0</v>
      </c>
      <c r="H158" s="13">
        <f>E158*F158</f>
        <v>0</v>
      </c>
      <c r="I158" s="24"/>
      <c r="J158" s="11"/>
      <c r="K158" s="10"/>
    </row>
    <row r="159" spans="1:11" ht="36" x14ac:dyDescent="0.25">
      <c r="A159" s="7">
        <v>156</v>
      </c>
      <c r="B159" s="1" t="s">
        <v>254</v>
      </c>
      <c r="C159" s="5" t="s">
        <v>255</v>
      </c>
      <c r="D159" s="3" t="s">
        <v>38</v>
      </c>
      <c r="E159" s="6">
        <v>20</v>
      </c>
      <c r="F159" s="12">
        <v>0</v>
      </c>
      <c r="G159" s="12">
        <v>0</v>
      </c>
      <c r="H159" s="13">
        <f>E159*F159</f>
        <v>0</v>
      </c>
      <c r="I159" s="24"/>
      <c r="J159" s="11"/>
      <c r="K159" s="10"/>
    </row>
    <row r="160" spans="1:11" ht="36" x14ac:dyDescent="0.25">
      <c r="A160" s="7">
        <v>157</v>
      </c>
      <c r="B160" s="1" t="s">
        <v>256</v>
      </c>
      <c r="C160" s="27" t="s">
        <v>257</v>
      </c>
      <c r="D160" s="3" t="s">
        <v>38</v>
      </c>
      <c r="E160" s="6">
        <v>20</v>
      </c>
      <c r="F160" s="12">
        <v>0</v>
      </c>
      <c r="G160" s="12">
        <v>0</v>
      </c>
      <c r="H160" s="13">
        <f>E160*F160</f>
        <v>0</v>
      </c>
      <c r="I160" s="24"/>
      <c r="J160" s="11"/>
      <c r="K160" s="10"/>
    </row>
    <row r="161" spans="1:11" ht="45" x14ac:dyDescent="0.25">
      <c r="A161" s="7">
        <v>158</v>
      </c>
      <c r="B161" s="1" t="s">
        <v>258</v>
      </c>
      <c r="C161" s="5" t="s">
        <v>259</v>
      </c>
      <c r="D161" s="3" t="s">
        <v>38</v>
      </c>
      <c r="E161" s="6">
        <v>45</v>
      </c>
      <c r="F161" s="12">
        <v>0</v>
      </c>
      <c r="G161" s="12">
        <v>0</v>
      </c>
      <c r="H161" s="13">
        <f>E161*F161</f>
        <v>0</v>
      </c>
      <c r="I161" s="24"/>
      <c r="J161" s="11"/>
      <c r="K161" s="10"/>
    </row>
    <row r="162" spans="1:11" ht="24" x14ac:dyDescent="0.25">
      <c r="A162" s="7">
        <v>159</v>
      </c>
      <c r="B162" s="1" t="s">
        <v>260</v>
      </c>
      <c r="C162" s="5" t="s">
        <v>261</v>
      </c>
      <c r="D162" s="3" t="s">
        <v>262</v>
      </c>
      <c r="E162" s="15">
        <v>5</v>
      </c>
      <c r="F162" s="12">
        <v>0</v>
      </c>
      <c r="G162" s="12">
        <v>0</v>
      </c>
      <c r="H162" s="13">
        <f>E162*F162</f>
        <v>0</v>
      </c>
      <c r="I162" s="24"/>
      <c r="J162" s="11"/>
      <c r="K162" s="10"/>
    </row>
    <row r="163" spans="1:11" ht="15" customHeight="1" x14ac:dyDescent="0.25">
      <c r="A163" s="34" t="s">
        <v>263</v>
      </c>
      <c r="B163" s="35"/>
      <c r="C163" s="35"/>
      <c r="D163" s="35"/>
      <c r="E163" s="35"/>
      <c r="F163" s="35"/>
      <c r="G163" s="35"/>
      <c r="H163" s="35"/>
      <c r="I163" s="35"/>
      <c r="J163" s="11"/>
      <c r="K163" s="10"/>
    </row>
    <row r="164" spans="1:11" ht="22.5" x14ac:dyDescent="0.25">
      <c r="A164" s="7">
        <v>160</v>
      </c>
      <c r="B164" s="1" t="s">
        <v>264</v>
      </c>
      <c r="C164" s="5" t="s">
        <v>265</v>
      </c>
      <c r="D164" s="28" t="s">
        <v>11</v>
      </c>
      <c r="E164" s="29">
        <v>20</v>
      </c>
      <c r="F164" s="12">
        <v>0</v>
      </c>
      <c r="G164" s="12">
        <v>0</v>
      </c>
      <c r="H164" s="13">
        <f>E164*F164</f>
        <v>0</v>
      </c>
      <c r="I164" s="24"/>
      <c r="J164" s="11"/>
      <c r="K164" s="10"/>
    </row>
    <row r="165" spans="1:11" x14ac:dyDescent="0.25">
      <c r="A165" s="7">
        <v>161</v>
      </c>
      <c r="B165" s="1" t="s">
        <v>266</v>
      </c>
      <c r="C165" s="5" t="s">
        <v>267</v>
      </c>
      <c r="D165" s="28" t="s">
        <v>268</v>
      </c>
      <c r="E165" s="29">
        <v>10</v>
      </c>
      <c r="F165" s="12">
        <v>0</v>
      </c>
      <c r="G165" s="12">
        <v>0</v>
      </c>
      <c r="H165" s="13">
        <f>E165*F165</f>
        <v>0</v>
      </c>
      <c r="I165" s="24"/>
      <c r="J165" s="11"/>
      <c r="K165" s="10"/>
    </row>
    <row r="166" spans="1:11" x14ac:dyDescent="0.25">
      <c r="A166" s="7">
        <v>162</v>
      </c>
      <c r="B166" s="1" t="s">
        <v>269</v>
      </c>
      <c r="C166" s="5" t="s">
        <v>270</v>
      </c>
      <c r="D166" s="28" t="s">
        <v>268</v>
      </c>
      <c r="E166" s="29">
        <v>5</v>
      </c>
      <c r="F166" s="12">
        <v>0</v>
      </c>
      <c r="G166" s="12">
        <v>0</v>
      </c>
      <c r="H166" s="13">
        <f>E166*F166</f>
        <v>0</v>
      </c>
      <c r="I166" s="24"/>
      <c r="J166" s="11"/>
      <c r="K166" s="10"/>
    </row>
    <row r="167" spans="1:11" ht="36" x14ac:dyDescent="0.25">
      <c r="A167" s="7">
        <v>163</v>
      </c>
      <c r="B167" s="1" t="s">
        <v>271</v>
      </c>
      <c r="C167" s="5" t="s">
        <v>271</v>
      </c>
      <c r="D167" s="3" t="s">
        <v>11</v>
      </c>
      <c r="E167" s="29">
        <v>5</v>
      </c>
      <c r="F167" s="12">
        <v>0</v>
      </c>
      <c r="G167" s="12">
        <v>0</v>
      </c>
      <c r="H167" s="13">
        <f>E167*F167</f>
        <v>0</v>
      </c>
      <c r="I167" s="24"/>
      <c r="J167" s="11"/>
      <c r="K167" s="10"/>
    </row>
    <row r="168" spans="1:11" ht="45" x14ac:dyDescent="0.25">
      <c r="A168" s="7">
        <v>164</v>
      </c>
      <c r="B168" s="1" t="s">
        <v>272</v>
      </c>
      <c r="C168" s="5" t="s">
        <v>273</v>
      </c>
      <c r="D168" s="3" t="s">
        <v>11</v>
      </c>
      <c r="E168" s="29">
        <v>15</v>
      </c>
      <c r="F168" s="12">
        <v>0</v>
      </c>
      <c r="G168" s="12">
        <v>0</v>
      </c>
      <c r="H168" s="13">
        <f>E168*F168</f>
        <v>0</v>
      </c>
      <c r="I168" s="24"/>
      <c r="J168" s="11"/>
      <c r="K168" s="10"/>
    </row>
    <row r="169" spans="1:11" ht="22.5" x14ac:dyDescent="0.25">
      <c r="A169" s="7">
        <v>165</v>
      </c>
      <c r="B169" s="1" t="s">
        <v>274</v>
      </c>
      <c r="C169" s="5" t="s">
        <v>271</v>
      </c>
      <c r="D169" s="3" t="s">
        <v>11</v>
      </c>
      <c r="E169" s="29">
        <v>10</v>
      </c>
      <c r="F169" s="12">
        <v>0</v>
      </c>
      <c r="G169" s="12">
        <v>0</v>
      </c>
      <c r="H169" s="13">
        <f>E169*F169</f>
        <v>0</v>
      </c>
      <c r="I169" s="24"/>
      <c r="J169" s="11"/>
      <c r="K169" s="10"/>
    </row>
    <row r="170" spans="1:11" ht="60" x14ac:dyDescent="0.25">
      <c r="A170" s="7">
        <v>166</v>
      </c>
      <c r="B170" s="1" t="s">
        <v>282</v>
      </c>
      <c r="C170" s="5" t="s">
        <v>275</v>
      </c>
      <c r="D170" s="3" t="s">
        <v>11</v>
      </c>
      <c r="E170" s="29">
        <v>15</v>
      </c>
      <c r="F170" s="12">
        <v>0</v>
      </c>
      <c r="G170" s="12">
        <v>0</v>
      </c>
      <c r="H170" s="13">
        <f>E170*F170</f>
        <v>0</v>
      </c>
      <c r="I170" s="24"/>
      <c r="J170" s="11"/>
      <c r="K170" s="10"/>
    </row>
    <row r="171" spans="1:11" x14ac:dyDescent="0.25">
      <c r="A171" s="30"/>
      <c r="B171" s="36" t="s">
        <v>276</v>
      </c>
      <c r="C171" s="37"/>
      <c r="D171" s="38"/>
      <c r="E171" s="31"/>
      <c r="F171" s="39">
        <f>SUM(Arkusz1!H163:H321:'Arkusz1'!H323:H329:H161:H170)</f>
        <v>0</v>
      </c>
      <c r="G171" s="42"/>
      <c r="H171" s="40"/>
      <c r="I171" s="10"/>
      <c r="J171" s="10"/>
      <c r="K171" s="10"/>
    </row>
    <row r="172" spans="1:1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</sheetData>
  <mergeCells count="5">
    <mergeCell ref="A3:I3"/>
    <mergeCell ref="A163:I163"/>
    <mergeCell ref="B171:D171"/>
    <mergeCell ref="F171:H171"/>
    <mergeCell ref="A1:J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2018-08-13T09:57:16Z</dcterms:modified>
</cp:coreProperties>
</file>